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actCCE\PIPP Year 13\PIPP Calculator Data\"/>
    </mc:Choice>
  </mc:AlternateContent>
  <bookViews>
    <workbookView xWindow="-195" yWindow="1800" windowWidth="15135" windowHeight="6825"/>
  </bookViews>
  <sheets>
    <sheet name="Costs" sheetId="1" r:id="rId1"/>
    <sheet name="Operating rates" sheetId="2" state="hidden" r:id="rId2"/>
    <sheet name="Days" sheetId="11" state="hidden" r:id="rId3"/>
  </sheets>
  <definedNames>
    <definedName name="operating_rates_for_100107" localSheetId="1">'Operating rates'!$A$4:$C$1166</definedName>
  </definedNames>
  <calcPr calcId="152511"/>
</workbook>
</file>

<file path=xl/calcChain.xml><?xml version="1.0" encoding="utf-8"?>
<calcChain xmlns="http://schemas.openxmlformats.org/spreadsheetml/2006/main">
  <c r="J126" i="11" l="1"/>
  <c r="E26" i="1"/>
  <c r="F24" i="1"/>
  <c r="H27" i="1" s="1"/>
  <c r="D369" i="11" l="1"/>
  <c r="E369" i="11"/>
  <c r="A366" i="2" l="1"/>
  <c r="C4" i="1" s="1"/>
  <c r="D145" i="11" l="1"/>
  <c r="D125" i="11"/>
  <c r="D94" i="11"/>
  <c r="D27" i="11"/>
  <c r="D11" i="11"/>
  <c r="D9" i="11"/>
  <c r="D10" i="11"/>
  <c r="D14" i="11"/>
  <c r="D15" i="11"/>
  <c r="D17" i="11"/>
  <c r="D18" i="11"/>
  <c r="D19" i="11"/>
  <c r="D21" i="11"/>
  <c r="D26" i="11"/>
  <c r="D31" i="11"/>
  <c r="D34" i="11"/>
  <c r="D37" i="11"/>
  <c r="D38" i="11"/>
  <c r="D40" i="11"/>
  <c r="D44" i="11"/>
  <c r="D47" i="11"/>
  <c r="D49" i="11"/>
  <c r="D52" i="11"/>
  <c r="D57" i="11"/>
  <c r="D61" i="11"/>
  <c r="D62" i="11"/>
  <c r="D64" i="11"/>
  <c r="D66" i="11"/>
  <c r="D68" i="11"/>
  <c r="D72" i="11"/>
  <c r="D73" i="11"/>
  <c r="D74" i="11"/>
  <c r="D77" i="11"/>
  <c r="D80" i="11"/>
  <c r="D81" i="11"/>
  <c r="D82" i="11"/>
  <c r="D84" i="11"/>
  <c r="D89" i="11"/>
  <c r="D90" i="11"/>
  <c r="D95" i="11"/>
  <c r="D97" i="11"/>
  <c r="D98" i="11"/>
  <c r="D100" i="11"/>
  <c r="D101" i="11"/>
  <c r="D108" i="11"/>
  <c r="D113" i="11"/>
  <c r="D116" i="11"/>
  <c r="D120" i="11"/>
  <c r="D124" i="11"/>
  <c r="D127" i="11"/>
  <c r="D131" i="11"/>
  <c r="D133" i="11"/>
  <c r="D135" i="11"/>
  <c r="D136" i="11"/>
  <c r="D137" i="11"/>
  <c r="D140" i="11"/>
  <c r="D143" i="11"/>
  <c r="D144" i="11"/>
  <c r="D147" i="11"/>
  <c r="D149" i="11"/>
  <c r="D152" i="11"/>
  <c r="D153" i="11"/>
  <c r="D157" i="11"/>
  <c r="D158" i="11"/>
  <c r="D160" i="11"/>
  <c r="D163" i="11"/>
  <c r="D164" i="11"/>
  <c r="D165" i="11"/>
  <c r="D173" i="11"/>
  <c r="D175" i="11"/>
  <c r="D176" i="11"/>
  <c r="D178" i="11"/>
  <c r="D179" i="11"/>
  <c r="D183" i="11"/>
  <c r="D187" i="11"/>
  <c r="D188" i="11"/>
  <c r="D190" i="11"/>
  <c r="D191" i="11"/>
  <c r="D194" i="11"/>
  <c r="D196" i="11"/>
  <c r="D198" i="11"/>
  <c r="D199" i="11"/>
  <c r="D200" i="11"/>
  <c r="D203" i="11"/>
  <c r="D204" i="11"/>
  <c r="D207" i="11"/>
  <c r="D208" i="11"/>
  <c r="D210" i="11"/>
  <c r="D215" i="11"/>
  <c r="D216" i="11"/>
  <c r="D220" i="11"/>
  <c r="D223" i="11"/>
  <c r="D226" i="11"/>
  <c r="D227" i="11"/>
  <c r="D229" i="11"/>
  <c r="D231" i="11"/>
  <c r="D237" i="11"/>
  <c r="D239" i="11"/>
  <c r="D240" i="11"/>
  <c r="D242" i="11"/>
  <c r="D243" i="11"/>
  <c r="D247" i="11"/>
  <c r="D251" i="11"/>
  <c r="D252" i="11"/>
  <c r="D254" i="11"/>
  <c r="D255" i="11"/>
  <c r="D258" i="11"/>
  <c r="D260" i="11"/>
  <c r="D262" i="11"/>
  <c r="D263" i="11"/>
  <c r="D264" i="11"/>
  <c r="D267" i="11"/>
  <c r="D268" i="11"/>
  <c r="D271" i="11"/>
  <c r="D272" i="11"/>
  <c r="D274" i="11"/>
  <c r="D279" i="11"/>
  <c r="D280" i="11"/>
  <c r="D284" i="11"/>
  <c r="D287" i="11"/>
  <c r="D290" i="11"/>
  <c r="D291" i="11"/>
  <c r="D293" i="11"/>
  <c r="D295" i="11"/>
  <c r="D301" i="11"/>
  <c r="D303" i="11"/>
  <c r="D304" i="11"/>
  <c r="D306" i="11"/>
  <c r="D307" i="11"/>
  <c r="D311" i="11"/>
  <c r="D315" i="11"/>
  <c r="D316" i="11"/>
  <c r="D318" i="11"/>
  <c r="D319" i="11"/>
  <c r="D322" i="11"/>
  <c r="D324" i="11"/>
  <c r="D326" i="11"/>
  <c r="D327" i="11"/>
  <c r="D328" i="11"/>
  <c r="D331" i="11"/>
  <c r="D332" i="11"/>
  <c r="D335" i="11"/>
  <c r="D336" i="11"/>
  <c r="D338" i="11"/>
  <c r="D343" i="11"/>
  <c r="D346" i="11"/>
  <c r="D347" i="11"/>
  <c r="D348" i="11"/>
  <c r="D351" i="11"/>
  <c r="D352" i="11"/>
  <c r="D354" i="11"/>
  <c r="D355" i="11"/>
  <c r="D359" i="11"/>
  <c r="D362" i="11"/>
  <c r="D363" i="11"/>
  <c r="D367" i="11"/>
  <c r="D161" i="11" l="1"/>
  <c r="D334" i="11"/>
  <c r="D270" i="11"/>
  <c r="D206" i="11"/>
  <c r="D141" i="11"/>
  <c r="D121" i="11"/>
  <c r="D111" i="11"/>
  <c r="D103" i="11"/>
  <c r="D54" i="11"/>
  <c r="D50" i="11"/>
  <c r="D46" i="11"/>
  <c r="D42" i="11"/>
  <c r="D39" i="11"/>
  <c r="D23" i="11"/>
  <c r="D33" i="11"/>
  <c r="D285" i="11"/>
  <c r="D221" i="11"/>
  <c r="D129" i="11"/>
  <c r="D78" i="11"/>
  <c r="D58" i="11"/>
  <c r="D298" i="11"/>
  <c r="D234" i="11"/>
  <c r="D170" i="11"/>
  <c r="D166" i="11"/>
  <c r="D117" i="11"/>
  <c r="D114" i="11"/>
  <c r="D110" i="11"/>
  <c r="D106" i="11"/>
  <c r="D102" i="11"/>
  <c r="D86" i="11"/>
  <c r="D70" i="11"/>
  <c r="D35" i="11"/>
  <c r="D32" i="11"/>
  <c r="D6" i="11"/>
  <c r="D30" i="11"/>
  <c r="D45" i="11"/>
  <c r="D53" i="11"/>
  <c r="D65" i="11"/>
  <c r="D69" i="11"/>
  <c r="D93" i="11"/>
  <c r="D105" i="11"/>
  <c r="D109" i="11"/>
  <c r="D128" i="11"/>
  <c r="D132" i="11"/>
  <c r="D156" i="11"/>
  <c r="D172" i="11"/>
  <c r="D192" i="11"/>
  <c r="D236" i="11"/>
  <c r="D256" i="11"/>
  <c r="D300" i="11"/>
  <c r="D320" i="11"/>
  <c r="D85" i="11"/>
  <c r="D148" i="11"/>
  <c r="D340" i="11"/>
  <c r="D368" i="11"/>
  <c r="D364" i="11"/>
  <c r="D308" i="11"/>
  <c r="D296" i="11"/>
  <c r="D244" i="11"/>
  <c r="D232" i="11"/>
  <c r="D180" i="11"/>
  <c r="D168" i="11"/>
  <c r="D7" i="11"/>
  <c r="E367" i="11"/>
  <c r="D174" i="11"/>
  <c r="D214" i="11"/>
  <c r="D222" i="11"/>
  <c r="D230" i="11"/>
  <c r="D238" i="11"/>
  <c r="D278" i="11"/>
  <c r="D286" i="11"/>
  <c r="D294" i="11"/>
  <c r="D302" i="11"/>
  <c r="D342" i="11"/>
  <c r="D350" i="11"/>
  <c r="D358" i="11"/>
  <c r="D366" i="11"/>
  <c r="D360" i="11"/>
  <c r="D356" i="11"/>
  <c r="D292" i="11"/>
  <c r="D228" i="11"/>
  <c r="D25" i="11"/>
  <c r="D41" i="11"/>
  <c r="D48" i="11"/>
  <c r="D88" i="11"/>
  <c r="D96" i="11"/>
  <c r="D104" i="11"/>
  <c r="D112" i="11"/>
  <c r="D151" i="11"/>
  <c r="D159" i="11"/>
  <c r="D167" i="11"/>
  <c r="D171" i="11"/>
  <c r="D195" i="11"/>
  <c r="D211" i="11"/>
  <c r="D219" i="11"/>
  <c r="D235" i="11"/>
  <c r="D259" i="11"/>
  <c r="D275" i="11"/>
  <c r="D283" i="11"/>
  <c r="D299" i="11"/>
  <c r="D323" i="11"/>
  <c r="D339" i="11"/>
  <c r="D22" i="11"/>
  <c r="D344" i="11"/>
  <c r="D312" i="11"/>
  <c r="D288" i="11"/>
  <c r="D276" i="11"/>
  <c r="D248" i="11"/>
  <c r="D224" i="11"/>
  <c r="D212" i="11"/>
  <c r="D184" i="11"/>
  <c r="D345" i="11"/>
  <c r="D349" i="11"/>
  <c r="D353" i="11"/>
  <c r="D357" i="11"/>
  <c r="D361" i="11"/>
  <c r="D365" i="11"/>
  <c r="D333" i="11"/>
  <c r="D317" i="11"/>
  <c r="D269" i="11"/>
  <c r="D253" i="11"/>
  <c r="D205" i="11"/>
  <c r="D189" i="11"/>
  <c r="D142" i="11"/>
  <c r="D126" i="11"/>
  <c r="H15" i="1" s="1"/>
  <c r="D79" i="11"/>
  <c r="D63" i="11"/>
  <c r="D16" i="11"/>
  <c r="D321" i="11"/>
  <c r="D310" i="11"/>
  <c r="D257" i="11"/>
  <c r="D246" i="11"/>
  <c r="D193" i="11"/>
  <c r="D182" i="11"/>
  <c r="D130" i="11"/>
  <c r="D119" i="11"/>
  <c r="D67" i="11"/>
  <c r="D56" i="11"/>
  <c r="D341" i="11"/>
  <c r="D305" i="11"/>
  <c r="D282" i="11"/>
  <c r="D277" i="11"/>
  <c r="D241" i="11"/>
  <c r="D218" i="11"/>
  <c r="D213" i="11"/>
  <c r="D177" i="11"/>
  <c r="D155" i="11"/>
  <c r="D150" i="11"/>
  <c r="D115" i="11"/>
  <c r="D92" i="11"/>
  <c r="D87" i="11"/>
  <c r="D51" i="11"/>
  <c r="D29" i="11"/>
  <c r="D24" i="11"/>
  <c r="D330" i="11"/>
  <c r="D325" i="11"/>
  <c r="D289" i="11"/>
  <c r="D266" i="11"/>
  <c r="D261" i="11"/>
  <c r="D225" i="11"/>
  <c r="D202" i="11"/>
  <c r="D197" i="11"/>
  <c r="D162" i="11"/>
  <c r="D139" i="11"/>
  <c r="D134" i="11"/>
  <c r="D99" i="11"/>
  <c r="D76" i="11"/>
  <c r="D71" i="11"/>
  <c r="D36" i="11"/>
  <c r="D13" i="11"/>
  <c r="D8" i="11"/>
  <c r="D337" i="11"/>
  <c r="D314" i="11"/>
  <c r="D309" i="11"/>
  <c r="D273" i="11"/>
  <c r="D250" i="11"/>
  <c r="D245" i="11"/>
  <c r="D209" i="11"/>
  <c r="D186" i="11"/>
  <c r="D181" i="11"/>
  <c r="D146" i="11"/>
  <c r="D123" i="11"/>
  <c r="D118" i="11"/>
  <c r="D83" i="11"/>
  <c r="D60" i="11"/>
  <c r="D55" i="11"/>
  <c r="D20" i="11"/>
  <c r="D329" i="11"/>
  <c r="D313" i="11"/>
  <c r="D297" i="11"/>
  <c r="D281" i="11"/>
  <c r="D265" i="11"/>
  <c r="D249" i="11"/>
  <c r="D233" i="11"/>
  <c r="D217" i="11"/>
  <c r="D201" i="11"/>
  <c r="D185" i="11"/>
  <c r="D169" i="11"/>
  <c r="D154" i="11"/>
  <c r="D138" i="11"/>
  <c r="D122" i="11"/>
  <c r="D107" i="11"/>
  <c r="D91" i="11"/>
  <c r="D75" i="11"/>
  <c r="D59" i="11"/>
  <c r="D43" i="11"/>
  <c r="D28" i="11"/>
  <c r="D12" i="11"/>
  <c r="E368" i="11" l="1"/>
  <c r="H10" i="1" l="1"/>
  <c r="M469" i="11" l="1"/>
  <c r="E103" i="11" l="1"/>
  <c r="D5" i="11"/>
  <c r="C371" i="11"/>
  <c r="B371" i="11"/>
  <c r="E15" i="11" l="1"/>
  <c r="E22" i="11"/>
  <c r="E26" i="11"/>
  <c r="E34" i="11"/>
  <c r="E45" i="11"/>
  <c r="E53" i="11"/>
  <c r="E57" i="11"/>
  <c r="E65" i="11"/>
  <c r="E73" i="11"/>
  <c r="E81" i="11"/>
  <c r="E89" i="11"/>
  <c r="E97" i="11"/>
  <c r="E105" i="11"/>
  <c r="E113" i="11"/>
  <c r="E120" i="11"/>
  <c r="E128" i="11"/>
  <c r="E136" i="11"/>
  <c r="E144" i="11"/>
  <c r="E152" i="11"/>
  <c r="E160" i="11"/>
  <c r="E175" i="11"/>
  <c r="E183" i="11"/>
  <c r="E191" i="11"/>
  <c r="E199" i="11"/>
  <c r="E207" i="11"/>
  <c r="E215" i="11"/>
  <c r="E223" i="11"/>
  <c r="E235" i="11"/>
  <c r="E255" i="11"/>
  <c r="E12" i="11"/>
  <c r="E20" i="11"/>
  <c r="E27" i="11"/>
  <c r="E35" i="11"/>
  <c r="E42" i="11"/>
  <c r="E50" i="11"/>
  <c r="E58" i="11"/>
  <c r="E66" i="11"/>
  <c r="E70" i="11"/>
  <c r="E78" i="11"/>
  <c r="E86" i="11"/>
  <c r="E90" i="11"/>
  <c r="E102" i="11"/>
  <c r="E110" i="11"/>
  <c r="E117" i="11"/>
  <c r="E125" i="11"/>
  <c r="E133" i="11"/>
  <c r="E141" i="11"/>
  <c r="E153" i="11"/>
  <c r="E161" i="11"/>
  <c r="E165" i="11"/>
  <c r="E172" i="11"/>
  <c r="E180" i="11"/>
  <c r="E188" i="11"/>
  <c r="E196" i="11"/>
  <c r="E204" i="11"/>
  <c r="E212" i="11"/>
  <c r="E220" i="11"/>
  <c r="E228" i="11"/>
  <c r="E236" i="11"/>
  <c r="E248" i="11"/>
  <c r="E252" i="11"/>
  <c r="E260" i="11"/>
  <c r="E268" i="11"/>
  <c r="E272" i="11"/>
  <c r="E280" i="11"/>
  <c r="E288" i="11"/>
  <c r="E296" i="11"/>
  <c r="E308" i="11"/>
  <c r="E316" i="11"/>
  <c r="E324" i="11"/>
  <c r="E332" i="11"/>
  <c r="E336" i="11"/>
  <c r="E344" i="11"/>
  <c r="E356" i="11"/>
  <c r="E360" i="11"/>
  <c r="E5" i="11"/>
  <c r="E9" i="11"/>
  <c r="E13" i="11"/>
  <c r="E17" i="11"/>
  <c r="E24" i="11"/>
  <c r="E28" i="11"/>
  <c r="E32" i="11"/>
  <c r="E36" i="11"/>
  <c r="E40" i="11"/>
  <c r="E43" i="11"/>
  <c r="E47" i="11"/>
  <c r="E51" i="11"/>
  <c r="E55" i="11"/>
  <c r="E59" i="11"/>
  <c r="E63" i="11"/>
  <c r="E67" i="11"/>
  <c r="E71" i="11"/>
  <c r="E75" i="11"/>
  <c r="E79" i="11"/>
  <c r="E83" i="11"/>
  <c r="E87" i="11"/>
  <c r="E91" i="11"/>
  <c r="E95" i="11"/>
  <c r="E99" i="11"/>
  <c r="E107" i="11"/>
  <c r="E111" i="11"/>
  <c r="E115" i="11"/>
  <c r="E118" i="11"/>
  <c r="E122" i="11"/>
  <c r="E126" i="11"/>
  <c r="F32" i="1" s="1"/>
  <c r="E130" i="11"/>
  <c r="E134" i="11"/>
  <c r="E138" i="11"/>
  <c r="E142" i="11"/>
  <c r="E146" i="11"/>
  <c r="E150" i="11"/>
  <c r="E154" i="11"/>
  <c r="E158" i="11"/>
  <c r="E162" i="11"/>
  <c r="E166" i="11"/>
  <c r="E169" i="11"/>
  <c r="E173" i="11"/>
  <c r="E177" i="11"/>
  <c r="E181" i="11"/>
  <c r="E185" i="11"/>
  <c r="E189" i="11"/>
  <c r="E193" i="11"/>
  <c r="E197" i="11"/>
  <c r="E205" i="11"/>
  <c r="E209" i="11"/>
  <c r="E213" i="11"/>
  <c r="E217" i="11"/>
  <c r="E221" i="11"/>
  <c r="E225" i="11"/>
  <c r="E229" i="11"/>
  <c r="E233" i="11"/>
  <c r="E237" i="11"/>
  <c r="E241" i="11"/>
  <c r="E245" i="11"/>
  <c r="E249" i="11"/>
  <c r="E253" i="11"/>
  <c r="E257" i="11"/>
  <c r="E261" i="11"/>
  <c r="E265" i="11"/>
  <c r="E269" i="11"/>
  <c r="E273" i="11"/>
  <c r="E277" i="11"/>
  <c r="E281" i="11"/>
  <c r="E285" i="11"/>
  <c r="E289" i="11"/>
  <c r="E293" i="11"/>
  <c r="E297" i="11"/>
  <c r="E301" i="11"/>
  <c r="E305" i="11"/>
  <c r="E309" i="11"/>
  <c r="E313" i="11"/>
  <c r="E317" i="11"/>
  <c r="E321" i="11"/>
  <c r="E325" i="11"/>
  <c r="E329" i="11"/>
  <c r="E333" i="11"/>
  <c r="E337" i="11"/>
  <c r="E341" i="11"/>
  <c r="E345" i="11"/>
  <c r="E349" i="11"/>
  <c r="E353" i="11"/>
  <c r="E357" i="11"/>
  <c r="E361" i="11"/>
  <c r="E365" i="11"/>
  <c r="E7" i="11"/>
  <c r="E11" i="11"/>
  <c r="E19" i="11"/>
  <c r="E30" i="11"/>
  <c r="E38" i="11"/>
  <c r="E49" i="11"/>
  <c r="E61" i="11"/>
  <c r="E69" i="11"/>
  <c r="E77" i="11"/>
  <c r="E85" i="11"/>
  <c r="E93" i="11"/>
  <c r="E101" i="11"/>
  <c r="E109" i="11"/>
  <c r="E124" i="11"/>
  <c r="E132" i="11"/>
  <c r="E140" i="11"/>
  <c r="E148" i="11"/>
  <c r="E156" i="11"/>
  <c r="E164" i="11"/>
  <c r="E171" i="11"/>
  <c r="E179" i="11"/>
  <c r="E187" i="11"/>
  <c r="E195" i="11"/>
  <c r="E203" i="11"/>
  <c r="E211" i="11"/>
  <c r="E219" i="11"/>
  <c r="E227" i="11"/>
  <c r="E231" i="11"/>
  <c r="E239" i="11"/>
  <c r="E243" i="11"/>
  <c r="E247" i="11"/>
  <c r="E251" i="11"/>
  <c r="E259" i="11"/>
  <c r="E263" i="11"/>
  <c r="E267" i="11"/>
  <c r="E271" i="11"/>
  <c r="E275" i="11"/>
  <c r="E279" i="11"/>
  <c r="E283" i="11"/>
  <c r="E287" i="11"/>
  <c r="E291" i="11"/>
  <c r="E295" i="11"/>
  <c r="E299" i="11"/>
  <c r="E303" i="11"/>
  <c r="E307" i="11"/>
  <c r="E311" i="11"/>
  <c r="E315" i="11"/>
  <c r="E319" i="11"/>
  <c r="E323" i="11"/>
  <c r="E327" i="11"/>
  <c r="E331" i="11"/>
  <c r="E335" i="11"/>
  <c r="E339" i="11"/>
  <c r="E343" i="11"/>
  <c r="E347" i="11"/>
  <c r="E351" i="11"/>
  <c r="E355" i="11"/>
  <c r="E359" i="11"/>
  <c r="E363" i="11"/>
  <c r="E8" i="11"/>
  <c r="E16" i="11"/>
  <c r="E23" i="11"/>
  <c r="E31" i="11"/>
  <c r="E39" i="11"/>
  <c r="E46" i="11"/>
  <c r="E54" i="11"/>
  <c r="E62" i="11"/>
  <c r="E74" i="11"/>
  <c r="E82" i="11"/>
  <c r="E94" i="11"/>
  <c r="E98" i="11"/>
  <c r="E106" i="11"/>
  <c r="E114" i="11"/>
  <c r="E121" i="11"/>
  <c r="E129" i="11"/>
  <c r="E137" i="11"/>
  <c r="E145" i="11"/>
  <c r="E149" i="11"/>
  <c r="E157" i="11"/>
  <c r="E168" i="11"/>
  <c r="E176" i="11"/>
  <c r="E184" i="11"/>
  <c r="E192" i="11"/>
  <c r="E200" i="11"/>
  <c r="E208" i="11"/>
  <c r="E216" i="11"/>
  <c r="E224" i="11"/>
  <c r="E232" i="11"/>
  <c r="E240" i="11"/>
  <c r="E244" i="11"/>
  <c r="E256" i="11"/>
  <c r="E264" i="11"/>
  <c r="E276" i="11"/>
  <c r="E284" i="11"/>
  <c r="E292" i="11"/>
  <c r="E300" i="11"/>
  <c r="E304" i="11"/>
  <c r="E312" i="11"/>
  <c r="E320" i="11"/>
  <c r="E328" i="11"/>
  <c r="E340" i="11"/>
  <c r="E348" i="11"/>
  <c r="E352" i="11"/>
  <c r="E364" i="11"/>
  <c r="E6" i="11"/>
  <c r="E10" i="11"/>
  <c r="E14" i="11"/>
  <c r="E18" i="11"/>
  <c r="E21" i="11"/>
  <c r="E25" i="11"/>
  <c r="E29" i="11"/>
  <c r="E33" i="11"/>
  <c r="E37" i="11"/>
  <c r="E41" i="11"/>
  <c r="E44" i="11"/>
  <c r="E48" i="11"/>
  <c r="E52" i="11"/>
  <c r="E56" i="11"/>
  <c r="E60" i="11"/>
  <c r="E64" i="11"/>
  <c r="E68" i="11"/>
  <c r="E72" i="11"/>
  <c r="E76" i="11"/>
  <c r="E80" i="11"/>
  <c r="E84" i="11"/>
  <c r="E88" i="11"/>
  <c r="E92" i="11"/>
  <c r="E96" i="11"/>
  <c r="E100" i="11"/>
  <c r="E104" i="11"/>
  <c r="E108" i="11"/>
  <c r="E112" i="11"/>
  <c r="E116" i="11"/>
  <c r="E119" i="11"/>
  <c r="E123" i="11"/>
  <c r="E127" i="11"/>
  <c r="E131" i="11"/>
  <c r="E135" i="11"/>
  <c r="E139" i="11"/>
  <c r="E143" i="11"/>
  <c r="E147" i="11"/>
  <c r="E151" i="11"/>
  <c r="E155" i="11"/>
  <c r="E159" i="11"/>
  <c r="E163" i="11"/>
  <c r="E167" i="11"/>
  <c r="E170" i="11"/>
  <c r="E174" i="11"/>
  <c r="E178" i="11"/>
  <c r="E182" i="11"/>
  <c r="E186" i="11"/>
  <c r="E190" i="11"/>
  <c r="E194" i="11"/>
  <c r="E198" i="11"/>
  <c r="E202" i="11"/>
  <c r="E206" i="11"/>
  <c r="E210" i="11"/>
  <c r="E214" i="11"/>
  <c r="E218" i="11"/>
  <c r="E222" i="11"/>
  <c r="E226" i="11"/>
  <c r="E230" i="11"/>
  <c r="E234" i="11"/>
  <c r="E238" i="11"/>
  <c r="E242" i="11"/>
  <c r="E246" i="11"/>
  <c r="E250" i="11"/>
  <c r="E254" i="11"/>
  <c r="E258" i="11"/>
  <c r="E262" i="11"/>
  <c r="E266" i="11"/>
  <c r="E270" i="11"/>
  <c r="E274" i="11"/>
  <c r="E278" i="11"/>
  <c r="E282" i="11"/>
  <c r="E286" i="11"/>
  <c r="E290" i="11"/>
  <c r="E294" i="11"/>
  <c r="E298" i="11"/>
  <c r="E302" i="11"/>
  <c r="E306" i="11"/>
  <c r="E310" i="11"/>
  <c r="E314" i="11"/>
  <c r="E318" i="11"/>
  <c r="E322" i="11"/>
  <c r="E326" i="11"/>
  <c r="E330" i="11"/>
  <c r="E334" i="11"/>
  <c r="E338" i="11"/>
  <c r="E342" i="11"/>
  <c r="E346" i="11"/>
  <c r="E350" i="11"/>
  <c r="E354" i="11"/>
  <c r="E358" i="11"/>
  <c r="E362" i="11"/>
  <c r="E366" i="11"/>
  <c r="E201" i="11"/>
  <c r="H17" i="1"/>
  <c r="D371" i="11"/>
  <c r="H36" i="1" l="1"/>
  <c r="C372" i="11"/>
  <c r="B372" i="11"/>
  <c r="D372" i="11" l="1"/>
  <c r="B13" i="1" l="1"/>
  <c r="H29" i="1" l="1"/>
  <c r="H38" i="1" s="1"/>
</calcChain>
</file>

<file path=xl/sharedStrings.xml><?xml version="1.0" encoding="utf-8"?>
<sst xmlns="http://schemas.openxmlformats.org/spreadsheetml/2006/main" count="420" uniqueCount="411">
  <si>
    <t>Facility Name</t>
  </si>
  <si>
    <t>Total estimated State Share costs of your proposal:</t>
  </si>
  <si>
    <t>IID</t>
  </si>
  <si>
    <t>Name</t>
  </si>
  <si>
    <t>Percentage change in occupancy</t>
  </si>
  <si>
    <t>Beds</t>
  </si>
  <si>
    <t>Date of bed change</t>
  </si>
  <si>
    <t>State share costs of your proposal</t>
  </si>
  <si>
    <t>Total dollars available for your proposed project</t>
  </si>
  <si>
    <t>MA resident days as a percent of MA and PP combined</t>
  </si>
  <si>
    <t>State Share of MA NF expenses</t>
  </si>
  <si>
    <t>Combined percentages</t>
  </si>
  <si>
    <r>
      <t xml:space="preserve">Enter Information in </t>
    </r>
    <r>
      <rPr>
        <b/>
        <sz val="9"/>
        <color indexed="15"/>
        <rFont val="Arial"/>
        <family val="2"/>
      </rPr>
      <t>Blue Areas Only</t>
    </r>
    <r>
      <rPr>
        <b/>
        <sz val="9"/>
        <rFont val="Arial"/>
        <family val="2"/>
      </rPr>
      <t xml:space="preserve"> </t>
    </r>
  </si>
  <si>
    <t>Weighted average rate mulitplied by MA and PP days equals DOLLARS AVAILABLE</t>
  </si>
  <si>
    <t>DOLLARS AVAILABLE after considering bed changes</t>
  </si>
  <si>
    <t>Percentage cannot be greater than 5%.</t>
  </si>
  <si>
    <t>Neilson Place</t>
  </si>
  <si>
    <t>Pathstone Living</t>
  </si>
  <si>
    <t>Evansville Care Center</t>
  </si>
  <si>
    <t>Thief River Care Center</t>
  </si>
  <si>
    <t>Oak Terrace Health Care Center</t>
  </si>
  <si>
    <t>Version 1.0</t>
  </si>
  <si>
    <t>Resident days by payer source</t>
  </si>
  <si>
    <t>MA occup.</t>
  </si>
  <si>
    <t>Medicaid</t>
  </si>
  <si>
    <t>Private</t>
  </si>
  <si>
    <t>Total</t>
  </si>
  <si>
    <t>of MA &amp; PP</t>
  </si>
  <si>
    <t>Days</t>
  </si>
  <si>
    <t>PP/MA</t>
  </si>
  <si>
    <t xml:space="preserve">Days </t>
  </si>
  <si>
    <t>Essentia Health Oak Crossing</t>
  </si>
  <si>
    <t>Harmony River Living Center</t>
  </si>
  <si>
    <t>Carondelet Village Care Center</t>
  </si>
  <si>
    <t>Boundary Waters Care Center</t>
  </si>
  <si>
    <t>Facility IID</t>
  </si>
  <si>
    <t>located in the upper right corner of your rate notice.</t>
  </si>
  <si>
    <t>Enter the Facility IID number in Cell C6. This is the 5 digit number</t>
  </si>
  <si>
    <t>Little Falls Care Center</t>
  </si>
  <si>
    <t>Lakeside Medical Center</t>
  </si>
  <si>
    <t>Meadows on Fairview</t>
  </si>
  <si>
    <t>Weighted</t>
  </si>
  <si>
    <t>Weighted Average MA/PP Rates</t>
  </si>
  <si>
    <t>Aicota Health Care Center</t>
  </si>
  <si>
    <t>Crest View Lutheran Home</t>
  </si>
  <si>
    <t>Anoka Rehab &amp; Living Center</t>
  </si>
  <si>
    <t>Camilia Rose Care Center LLC</t>
  </si>
  <si>
    <t>Park River Estates Care Center</t>
  </si>
  <si>
    <t>Sunnyside Care Center</t>
  </si>
  <si>
    <t>Frazee Care Center</t>
  </si>
  <si>
    <t>Emmanuel Nursing Home</t>
  </si>
  <si>
    <t>Good Sam Society Blackduck</t>
  </si>
  <si>
    <t>Havenwood Care Center</t>
  </si>
  <si>
    <t>Foley Nursing Center</t>
  </si>
  <si>
    <t>Country Manor Hlth &amp; Rehab Ctr</t>
  </si>
  <si>
    <t>Good Shepherd Lutheran Home</t>
  </si>
  <si>
    <t>Essentia Health Grace Home</t>
  </si>
  <si>
    <t>Mapleton Community Home</t>
  </si>
  <si>
    <t>Oak Hills Living Center</t>
  </si>
  <si>
    <t>St John Lutheran Home</t>
  </si>
  <si>
    <t>Divine Providence Comm Home</t>
  </si>
  <si>
    <t>Sleepy Eye Care Center</t>
  </si>
  <si>
    <t>Community Memorial Hospital</t>
  </si>
  <si>
    <t>Interfaith Care Center</t>
  </si>
  <si>
    <t>Auburn Home In Waconia</t>
  </si>
  <si>
    <t>Good Sam Society Waconia</t>
  </si>
  <si>
    <t>Auburn Manor</t>
  </si>
  <si>
    <t>Good Sam Society Pine River</t>
  </si>
  <si>
    <t>Clara City Care Center</t>
  </si>
  <si>
    <t>Luther Haven</t>
  </si>
  <si>
    <t>Ecumen North Branch</t>
  </si>
  <si>
    <t>Viking Manor Nursing Home</t>
  </si>
  <si>
    <t>Valley Care and Rehab, LLC</t>
  </si>
  <si>
    <t>Eventide Lutheran Home</t>
  </si>
  <si>
    <t>Cornerstone Nsg &amp; Rehab Center</t>
  </si>
  <si>
    <t>Good Sam Society Mt Lake</t>
  </si>
  <si>
    <t>Good Sam Society Westbrook</t>
  </si>
  <si>
    <t>Good Sam Society Windom</t>
  </si>
  <si>
    <t>Good Sam Society Bethany</t>
  </si>
  <si>
    <t>Cuyuna Regional Medical Center</t>
  </si>
  <si>
    <t>Good Sam Society Woodland</t>
  </si>
  <si>
    <t>Ebenezer Ridges Geriatric CC</t>
  </si>
  <si>
    <t>Southview Acres Hlth Care Ctr</t>
  </si>
  <si>
    <t>Trinity Care Center</t>
  </si>
  <si>
    <t>Woodlyn Heights Healthcare Ctr</t>
  </si>
  <si>
    <t>Augustana HCC Of Apple Valley</t>
  </si>
  <si>
    <t>Regina Senior Living</t>
  </si>
  <si>
    <t>Good Sam Society Inver Gr Hgts</t>
  </si>
  <si>
    <t>Augustana HCC Of Hastings</t>
  </si>
  <si>
    <t>Northfield City Hospital &amp; Nsg</t>
  </si>
  <si>
    <t>Fairview Care Center</t>
  </si>
  <si>
    <t>Field Crest Care Center</t>
  </si>
  <si>
    <t>Knute Nelson</t>
  </si>
  <si>
    <t>St Lukes Lutheran Care Center</t>
  </si>
  <si>
    <t>Chosen Valley Care Center</t>
  </si>
  <si>
    <t>Spring Valley Care Center</t>
  </si>
  <si>
    <t>Ostrander Care And Rehab</t>
  </si>
  <si>
    <t>Good Sam Society Albert Lea</t>
  </si>
  <si>
    <t>St Johns Lutheran Home</t>
  </si>
  <si>
    <t>Red Wing Health Center</t>
  </si>
  <si>
    <t>Zumbrota Care Center</t>
  </si>
  <si>
    <t>Pine Haven Care Center Inc</t>
  </si>
  <si>
    <t>Kenyon Sunset Home</t>
  </si>
  <si>
    <t>Barrett Care Center Inc</t>
  </si>
  <si>
    <t>Grand Ave Rest Home</t>
  </si>
  <si>
    <t>Martin Luther Care Center</t>
  </si>
  <si>
    <t>Southside Care Center</t>
  </si>
  <si>
    <t>St Therese Home</t>
  </si>
  <si>
    <t>Birchwood Care Home</t>
  </si>
  <si>
    <t>Redeemer Residence Inc</t>
  </si>
  <si>
    <t>Fairview University Trans Serv</t>
  </si>
  <si>
    <t>Providence Place</t>
  </si>
  <si>
    <t>Jones Harrison Residence</t>
  </si>
  <si>
    <t>Augustana Chapel View Care Ctr</t>
  </si>
  <si>
    <t>The Villa At Bryn Mawr</t>
  </si>
  <si>
    <t>Good Sam Society Ambassador</t>
  </si>
  <si>
    <t>Good Sam Socty Spec Care Comm</t>
  </si>
  <si>
    <t>Haven Homes Of Maple Plain</t>
  </si>
  <si>
    <t>Benedictine Health Ctr Of Mpls</t>
  </si>
  <si>
    <t>Mission Nursing Home</t>
  </si>
  <si>
    <t>Sholom Home West</t>
  </si>
  <si>
    <t>Bywood East Health Care</t>
  </si>
  <si>
    <t>Lake Minnetonka Shores</t>
  </si>
  <si>
    <t>Andrew Residence</t>
  </si>
  <si>
    <t>Walker Methodist Health Ctr</t>
  </si>
  <si>
    <t>Castle Ridge Care Center</t>
  </si>
  <si>
    <t>The Villa At St Louis Park</t>
  </si>
  <si>
    <t>Catholic Eldercare On Main</t>
  </si>
  <si>
    <t>Presb Homes Of Bloomington</t>
  </si>
  <si>
    <t>Mount Olivet Home</t>
  </si>
  <si>
    <t>Minnesota Masonic Home Care Ct</t>
  </si>
  <si>
    <t>Lake Minnetonka Care Center</t>
  </si>
  <si>
    <t>North Ridge Health And Rehab</t>
  </si>
  <si>
    <t>Mount Olivet Careview Home</t>
  </si>
  <si>
    <t>Maranatha Care Center</t>
  </si>
  <si>
    <t>Ebenezer Care Center</t>
  </si>
  <si>
    <t>St Therese at Oxbow Lake</t>
  </si>
  <si>
    <t>Valley View Healthcare &amp; Rehab</t>
  </si>
  <si>
    <t>Tweeten Lutheran Health C C</t>
  </si>
  <si>
    <t>Heritage Living Center</t>
  </si>
  <si>
    <t>Deer River Health Care Center</t>
  </si>
  <si>
    <t>Bigfork Valley Communities</t>
  </si>
  <si>
    <t>Evergreen Terrace</t>
  </si>
  <si>
    <t>Grand Village</t>
  </si>
  <si>
    <t>Colonial Manor Nursing Home</t>
  </si>
  <si>
    <t>Good Sam Society Jackson</t>
  </si>
  <si>
    <t>St Clare Living Community Of Mora</t>
  </si>
  <si>
    <t>Benedictine Lng Com New London</t>
  </si>
  <si>
    <t>Kittson Memorial Hospital</t>
  </si>
  <si>
    <t>Karlstad Healthcare Ctr Inc</t>
  </si>
  <si>
    <t>Good Sam Society Intl Falls</t>
  </si>
  <si>
    <t>Littlefork Medical Center</t>
  </si>
  <si>
    <t>Johnson Memorial Hosp &amp; Home</t>
  </si>
  <si>
    <t>Ecumen Scenic Shores</t>
  </si>
  <si>
    <t>Lakewood Care Center</t>
  </si>
  <si>
    <t>Central Health Care</t>
  </si>
  <si>
    <t>Divine Providence Health Center</t>
  </si>
  <si>
    <t>Hendricks Comm Hosp</t>
  </si>
  <si>
    <t>Prairie View Senior Living</t>
  </si>
  <si>
    <t>Minneota Manor HCC</t>
  </si>
  <si>
    <t>Colonial Manor Of Balaton</t>
  </si>
  <si>
    <t>Avera Marshall Reg Med Center</t>
  </si>
  <si>
    <t>Benedictine Lvg Comm Winsted</t>
  </si>
  <si>
    <t>Glencoe Regional Health Srvcs</t>
  </si>
  <si>
    <t>Mahnomen Health Center</t>
  </si>
  <si>
    <t>Lakeview Methodist HCC</t>
  </si>
  <si>
    <t>Truman Senior Living</t>
  </si>
  <si>
    <t>Hilltop Health Care Center</t>
  </si>
  <si>
    <t>Lakeside Health Care Center</t>
  </si>
  <si>
    <t>Elim Home - Milaca</t>
  </si>
  <si>
    <t>Elim Home</t>
  </si>
  <si>
    <t>Mille Lacs Health System</t>
  </si>
  <si>
    <t>Pierz Villa Inc</t>
  </si>
  <si>
    <t>Sacred Heart Care Center Inc</t>
  </si>
  <si>
    <t>Adams Health Care Center</t>
  </si>
  <si>
    <t>St Marks Lutheran Home</t>
  </si>
  <si>
    <t>Meadow Manor</t>
  </si>
  <si>
    <t>Good Sam Society Comforcare</t>
  </si>
  <si>
    <t>Maple Lawn Nursing Home</t>
  </si>
  <si>
    <t>Benedictine Living Community</t>
  </si>
  <si>
    <t>Crossroads Care Center</t>
  </si>
  <si>
    <t>South Shore Care Center</t>
  </si>
  <si>
    <t>Parkview Manor Nursing Home</t>
  </si>
  <si>
    <t>Halstad Living Center</t>
  </si>
  <si>
    <t>Benedictine Care Community</t>
  </si>
  <si>
    <t>Stewartville Care Center</t>
  </si>
  <si>
    <t>Samaritan Bethany Home On Eighth</t>
  </si>
  <si>
    <t>Rochester Rehab and Living Center</t>
  </si>
  <si>
    <t>Perham Living</t>
  </si>
  <si>
    <t>Pioneer Care Center</t>
  </si>
  <si>
    <t>Good Sam Society Battle Lake</t>
  </si>
  <si>
    <t>Pelican Valley Health Center</t>
  </si>
  <si>
    <t>St Williams Living Center</t>
  </si>
  <si>
    <t>Oakland Park Communities Inc</t>
  </si>
  <si>
    <t>Good Sam Society Pipestone</t>
  </si>
  <si>
    <t>Edgebrook Care Center</t>
  </si>
  <si>
    <t>Fair Meadow Nursing Home</t>
  </si>
  <si>
    <t>Riverview Hospital &amp; Nsg Home</t>
  </si>
  <si>
    <t>Villa St Vincent</t>
  </si>
  <si>
    <t>Mcintosh Senior Living</t>
  </si>
  <si>
    <t>Pioneer Memorial Care Center</t>
  </si>
  <si>
    <t>Essentia Health Fosston</t>
  </si>
  <si>
    <t>Minnewaska Community Hlth Serv</t>
  </si>
  <si>
    <t>Glenwood Village Care Center</t>
  </si>
  <si>
    <t>Ramsey County Care Center</t>
  </si>
  <si>
    <t>Little Sisters Of The Poor</t>
  </si>
  <si>
    <t>New Brighton Care Center</t>
  </si>
  <si>
    <t>Good Sam Society Maplewood</t>
  </si>
  <si>
    <t>Bethel Care Center</t>
  </si>
  <si>
    <t>Episcopal Church Home Of MN</t>
  </si>
  <si>
    <t>St Anthony Park Home</t>
  </si>
  <si>
    <t>Hayes Residence</t>
  </si>
  <si>
    <t>Presby Homes Of Arden Hills</t>
  </si>
  <si>
    <t>Lyngblomsten Care Center</t>
  </si>
  <si>
    <t>Cerenity Care Ctr On Humboldt</t>
  </si>
  <si>
    <t>Maplewood Care Center</t>
  </si>
  <si>
    <t>Benedictine Hlth Ctr Innsbruck</t>
  </si>
  <si>
    <t>New Harmony Care Center</t>
  </si>
  <si>
    <t>Shirley Chapman Sholom Hm East</t>
  </si>
  <si>
    <t>Highland Chateau HCC</t>
  </si>
  <si>
    <t>Presbyterian Homes North Oaks</t>
  </si>
  <si>
    <t>Episcopal Church Home Gardens</t>
  </si>
  <si>
    <t>Parkview Home</t>
  </si>
  <si>
    <t>Good Sam Society Redwood Falls</t>
  </si>
  <si>
    <t>Wood Dale Home Inc</t>
  </si>
  <si>
    <t>Renvilla Health Center</t>
  </si>
  <si>
    <t>Buffalo Lake Healthcare Ctr</t>
  </si>
  <si>
    <t>Fairfax Community Home</t>
  </si>
  <si>
    <t>Three Links Care Center</t>
  </si>
  <si>
    <t>St Lucas Care Center</t>
  </si>
  <si>
    <t>Northfield Care Center Inc</t>
  </si>
  <si>
    <t>Pleasant Manor Inc</t>
  </si>
  <si>
    <t>Good Sam Society Mary Jane Brown</t>
  </si>
  <si>
    <t>Tuff Memorial Home</t>
  </si>
  <si>
    <t>Lifecare Greenbush Manor</t>
  </si>
  <si>
    <t>Lifecare Medical Center</t>
  </si>
  <si>
    <t>Guardian Angels Health &amp; Rehab</t>
  </si>
  <si>
    <t>Chris Jensen Hlth &amp; Rehab Ctr</t>
  </si>
  <si>
    <t>St Michaels Hlth &amp; Rehab Ctr</t>
  </si>
  <si>
    <t>Essentia Health Northern Pines</t>
  </si>
  <si>
    <t>Lakeshore Inc</t>
  </si>
  <si>
    <t>Bayshore Residence &amp; Rehab Ctr</t>
  </si>
  <si>
    <t>Cornerstone Villa</t>
  </si>
  <si>
    <t>Franciscan Health Center</t>
  </si>
  <si>
    <t>St Raphaels Health &amp; Rehab Ctr</t>
  </si>
  <si>
    <t>Fitzgerald NH and Rehab</t>
  </si>
  <si>
    <t>Heritage Manor</t>
  </si>
  <si>
    <t>Essentia Health Virginia</t>
  </si>
  <si>
    <t>Viewcrest Health Center</t>
  </si>
  <si>
    <t>Benedictine Health Center</t>
  </si>
  <si>
    <t>Aftenro Home</t>
  </si>
  <si>
    <t>Cook Hospital</t>
  </si>
  <si>
    <t>St Gertrudes Hlth &amp; Rehab Ctr</t>
  </si>
  <si>
    <t>Shakopee Friendship Manor</t>
  </si>
  <si>
    <t>Guardian Angels Care Center</t>
  </si>
  <si>
    <t>Talahi Nursing &amp; Rehab Center</t>
  </si>
  <si>
    <t>St Benedicts Senior Community</t>
  </si>
  <si>
    <t>Good Sam Society Winthrop</t>
  </si>
  <si>
    <t>Good Sam Society Arlington</t>
  </si>
  <si>
    <t>Belgrade Nursing Home</t>
  </si>
  <si>
    <t>Assumption Home</t>
  </si>
  <si>
    <t>Centracare Health System</t>
  </si>
  <si>
    <t>Centracare Health Sys Melrose</t>
  </si>
  <si>
    <t>Sterling Park HCC</t>
  </si>
  <si>
    <t>Centracare Health Paynesville</t>
  </si>
  <si>
    <t>Prairie Manor Care Center</t>
  </si>
  <si>
    <t>Koda Living Community</t>
  </si>
  <si>
    <t>West Wind Village</t>
  </si>
  <si>
    <t>Appleton Municipal Hospital</t>
  </si>
  <si>
    <t>Centracare Health System-Long</t>
  </si>
  <si>
    <t>Central Todd Co Care Center</t>
  </si>
  <si>
    <t>Browns Valley Health Center</t>
  </si>
  <si>
    <t>Traverse Care Center</t>
  </si>
  <si>
    <t>St Elizabeths Medical Center</t>
  </si>
  <si>
    <t>Lakewood Health System</t>
  </si>
  <si>
    <t>Green Pine Acres Nursing Home</t>
  </si>
  <si>
    <t>Janesville Nursing Home</t>
  </si>
  <si>
    <t>Good Sam Society Stillwater</t>
  </si>
  <si>
    <t>Birchwood Health Care Center</t>
  </si>
  <si>
    <t>Woodbury Health Care Center</t>
  </si>
  <si>
    <t>Good Sam Society St James</t>
  </si>
  <si>
    <t>Luther Memorial Home</t>
  </si>
  <si>
    <t>St Francis Home</t>
  </si>
  <si>
    <t>Sauer Health Care</t>
  </si>
  <si>
    <t>Lake Winona Manor</t>
  </si>
  <si>
    <t>Saint Anne Extended Healthcare</t>
  </si>
  <si>
    <t>Good Sam Society Howard Lake</t>
  </si>
  <si>
    <t>Park View Care Center</t>
  </si>
  <si>
    <t>Annandale Care Center</t>
  </si>
  <si>
    <t>Lake Ridge Care Ctr Of Buffalo</t>
  </si>
  <si>
    <t>Cokato Manor</t>
  </si>
  <si>
    <t>Clarkfield Care Center</t>
  </si>
  <si>
    <t>Sanford Canby Medical Center</t>
  </si>
  <si>
    <t>Using Total Resident Days</t>
  </si>
  <si>
    <t>Active Beds</t>
  </si>
  <si>
    <t>Aurora on France</t>
  </si>
  <si>
    <t>days. (NOTE: A closure or layaway of vacant beds will not change billable resident days.)</t>
  </si>
  <si>
    <t>Effect of bed closures</t>
  </si>
  <si>
    <t>New number of beds</t>
  </si>
  <si>
    <t>Ties to (copy Weighted Average File RY010118)</t>
  </si>
  <si>
    <r>
      <t>Weighted average operating rate for the January 1, 2019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rate year.</t>
    </r>
  </si>
  <si>
    <t>Medicaid (MA) and Private-pay (PP) resident days in the 2017 report year.</t>
  </si>
  <si>
    <t>Average Operating Rate 1/1/19</t>
  </si>
  <si>
    <t>use for updated data</t>
  </si>
  <si>
    <t>Hand Calculated Rates</t>
  </si>
  <si>
    <t>MA</t>
  </si>
  <si>
    <t xml:space="preserve">Other </t>
  </si>
  <si>
    <t>MA Days</t>
  </si>
  <si>
    <t xml:space="preserve"> Performance Incentive Payment Calculations - 2019</t>
  </si>
  <si>
    <t>Active Beds as of September 30, 2017</t>
  </si>
  <si>
    <t xml:space="preserve">This section is to be used if your facility changed or will be changing the number of active </t>
  </si>
  <si>
    <t>beds since the end of the September 30, 2017, reporting year, that will affect billable resident</t>
  </si>
  <si>
    <t>Cost Report Data from SAS Web Studio, data pulled on 12/17/18</t>
  </si>
  <si>
    <t>AITKIN HEALTH SERVICES</t>
  </si>
  <si>
    <t>THE ESTATES AT FRIDLEY LLC</t>
  </si>
  <si>
    <t>THE ESTATES AT TWIN RIVERS LLC</t>
  </si>
  <si>
    <t>INTERLUDE RESTORATIVE SUITES</t>
  </si>
  <si>
    <t>Fairway View Neighborhoods</t>
  </si>
  <si>
    <t>HILLCREST CARE AND REHAB CENTER</t>
  </si>
  <si>
    <t>OAKLAWN CARE AND REHAB CENTER</t>
  </si>
  <si>
    <t>LAURELS PEAK CARE AND REHAB CTR</t>
  </si>
  <si>
    <t>AUGUSTANA MERCY CARE CENTER</t>
  </si>
  <si>
    <t>Walker Rehab and Health Care Center</t>
  </si>
  <si>
    <t>THE ESTATES AT RUSH CITY LLC</t>
  </si>
  <si>
    <t>Parmly on the Lake LLC</t>
  </si>
  <si>
    <t>Moorhead Rehab and Health Care Center</t>
  </si>
  <si>
    <t>NORTH SHORE HEALTH</t>
  </si>
  <si>
    <t>Bethany on the Lake LLC</t>
  </si>
  <si>
    <t>Galeon</t>
  </si>
  <si>
    <t>PARKVIEW CARE CENTER WELLS</t>
  </si>
  <si>
    <t>GUNDERSEN HARMONY CARE CENTER</t>
  </si>
  <si>
    <t>GREEN LEA SENIOR LIVING</t>
  </si>
  <si>
    <t>THORNE CREST RETIREMENT CENTER</t>
  </si>
  <si>
    <t>MAYO CLINIC HEALTH SYS LAKE CI</t>
  </si>
  <si>
    <t>The Gardens at Cannon Falls</t>
  </si>
  <si>
    <t>St. Crispin Living Community</t>
  </si>
  <si>
    <t>Edenbrook Of Edina</t>
  </si>
  <si>
    <t>The Estates at Bloomington</t>
  </si>
  <si>
    <t>The Estates at St Louis Park</t>
  </si>
  <si>
    <t>THE ESTATES AT EXCELSIOR LLC</t>
  </si>
  <si>
    <t>Bethany Residence and Rehab CT</t>
  </si>
  <si>
    <t>COURAGE KENNY REHAB INST TRP</t>
  </si>
  <si>
    <t>Richfield A Villa Center</t>
  </si>
  <si>
    <t>Victory Health and Rehab Ctr.</t>
  </si>
  <si>
    <t>Park Health A Villa Center</t>
  </si>
  <si>
    <t>AUGUSTANA HCC OF MINNEAPOLIS</t>
  </si>
  <si>
    <t>Texas Terrace A Villa Center</t>
  </si>
  <si>
    <t>Brookview A Villa Center</t>
  </si>
  <si>
    <t>THE ESTATES AT CHATEAU LLC</t>
  </si>
  <si>
    <t>THE VILLA AT OSSEO</t>
  </si>
  <si>
    <t>Hopkins Health Services</t>
  </si>
  <si>
    <t>Robbinsdale A Villa Center</t>
  </si>
  <si>
    <t>Centennial Gardens</t>
  </si>
  <si>
    <t>INTERLUDE</t>
  </si>
  <si>
    <t>THE BIRCHES AT TRILLIUM WOODS</t>
  </si>
  <si>
    <t>ST THERESE TCU NORTH LLC</t>
  </si>
  <si>
    <t>Caledonia Rehab and Retirement</t>
  </si>
  <si>
    <t>La Crescent Health Services</t>
  </si>
  <si>
    <t>GracePointe Crossing Gables</t>
  </si>
  <si>
    <t>Bethesda</t>
  </si>
  <si>
    <t>Carris Health Care Center Therapy Suites</t>
  </si>
  <si>
    <t>MADISON HEALTHCARE SERVICES</t>
  </si>
  <si>
    <t>RIDGEVIEW LESUEUR MEDICAL CTR</t>
  </si>
  <si>
    <t>AVERA TYLER HOSPITAL</t>
  </si>
  <si>
    <t>North Star Manor</t>
  </si>
  <si>
    <t>Seasons Healthcare</t>
  </si>
  <si>
    <t>Meeker Manor Rehab Center LLC</t>
  </si>
  <si>
    <t>ST OTTOS CARE CENTER INC</t>
  </si>
  <si>
    <t>Slayton Rehab and Health Care Center</t>
  </si>
  <si>
    <t>Rochester West Health Services</t>
  </si>
  <si>
    <t>ROCHESTER EAST HLTH SVCS</t>
  </si>
  <si>
    <t>MADONNA TOWERS OF ROCHESTER</t>
  </si>
  <si>
    <t>MAPLE MANOR NURSING AND REHAB</t>
  </si>
  <si>
    <t>Henning Rehab and Health Care Center</t>
  </si>
  <si>
    <t>LB Broen Home</t>
  </si>
  <si>
    <t>Sandstone Health Care Center</t>
  </si>
  <si>
    <t>THE ESTATES AT LYNNHURST LLC</t>
  </si>
  <si>
    <t>Galtier A Villa Center</t>
  </si>
  <si>
    <t>ST ANTHONY HEALTH AND REHAB</t>
  </si>
  <si>
    <t>Rose Of Sharon A Villa Center</t>
  </si>
  <si>
    <t>Cerenity Care Center WBL</t>
  </si>
  <si>
    <t>THE ESTATES AT ROSEVILLE LLC</t>
  </si>
  <si>
    <t>New Brighton A Villa Center</t>
  </si>
  <si>
    <t>CERENITY MARIAN ST PAUL LLC</t>
  </si>
  <si>
    <t>Wabasso Rehab and Health Care Center</t>
  </si>
  <si>
    <t>GIL MOR MANOR</t>
  </si>
  <si>
    <t>VALLEY VIEW MANOR HCC</t>
  </si>
  <si>
    <t>Olivia Rehab and Health Care Center</t>
  </si>
  <si>
    <t>Franklin Rehab and Health Care Center</t>
  </si>
  <si>
    <t>WARROAD CARE CENTER</t>
  </si>
  <si>
    <t>THE NORTH SHORE ESTATES LLC</t>
  </si>
  <si>
    <t>BAYSHORE HEALTH CENTER RULE 80</t>
  </si>
  <si>
    <t>The Lutheran Home Belle Plaine</t>
  </si>
  <si>
    <t>MALA STRANA CARE AND REHAB CTR</t>
  </si>
  <si>
    <t>MOTHER OF MERCY SENIOR LIVING</t>
  </si>
  <si>
    <t>St Benedicts Senior Community Therapy Suites Sartell</t>
  </si>
  <si>
    <t>MEADOW LANE REHAB AND HCC</t>
  </si>
  <si>
    <t>The Green Prairie Rehab Center</t>
  </si>
  <si>
    <t>FAIR OAKS NURSING and REHAB LLC</t>
  </si>
  <si>
    <t>LAKESHORE INN NURSING HOME</t>
  </si>
  <si>
    <t>NEW RICHLAND CARE CENTER</t>
  </si>
  <si>
    <t>THE ESTATES AT GREELEY LLC</t>
  </si>
  <si>
    <t>THE ESTATES AT LINDEN LLC</t>
  </si>
  <si>
    <t>GABLES OF BOUTWELLS LANDING</t>
  </si>
  <si>
    <t>ST THERESE OF WOODBURY LLC</t>
  </si>
  <si>
    <t>Whitewater Health Services</t>
  </si>
  <si>
    <t>CENTRACARE HEALTH MONTICELLO</t>
  </si>
  <si>
    <t>THE ESTATES AT DELANO LLC</t>
  </si>
  <si>
    <t>GRANITE MANOR</t>
  </si>
  <si>
    <t>Initial Weighted Average MA/PP Operating Rates (Date saved 1/25/19): S:\Nsghome\Data\January 1 2019\Weighted Average File RY010119</t>
  </si>
  <si>
    <t>Added Andrew (IID 27050) "Other" Days to MA days-See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</si>
</sst>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mm/dd/yy;@"/>
    <numFmt numFmtId="167" formatCode="0.0%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15"/>
      <name val="Arial"/>
      <family val="2"/>
    </font>
    <font>
      <b/>
      <sz val="9"/>
      <color indexed="9"/>
      <name val="Arial"/>
      <family val="2"/>
    </font>
    <font>
      <sz val="12"/>
      <name val="Palatino Linotype"/>
      <family val="1"/>
    </font>
    <font>
      <sz val="12"/>
      <name val="Palatino Linotype"/>
      <family val="1"/>
    </font>
    <font>
      <sz val="10"/>
      <name val="Arial"/>
      <family val="2"/>
    </font>
    <font>
      <sz val="20"/>
      <color theme="4"/>
      <name val="Arial"/>
      <family val="2"/>
    </font>
    <font>
      <sz val="12"/>
      <name val="Palatino Linotype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0"/>
      <name val="Arial"/>
      <family val="2"/>
    </font>
    <font>
      <sz val="12"/>
      <name val="Palatino Linotype"/>
      <family val="1"/>
    </font>
    <font>
      <sz val="10"/>
      <name val="Arial"/>
      <family val="2"/>
    </font>
    <font>
      <sz val="12"/>
      <name val="Palatino Linotype"/>
      <family val="1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2"/>
      <color rgb="FF006100"/>
      <name val="Palatino Linotype"/>
      <family val="2"/>
    </font>
    <font>
      <sz val="12"/>
      <color rgb="FF9C0006"/>
      <name val="Palatino Linotype"/>
      <family val="2"/>
    </font>
    <font>
      <sz val="12"/>
      <color rgb="FF9C6500"/>
      <name val="Palatino Linotype"/>
      <family val="2"/>
    </font>
    <font>
      <sz val="12"/>
      <color rgb="FF3F3F76"/>
      <name val="Palatino Linotype"/>
      <family val="2"/>
    </font>
    <font>
      <b/>
      <sz val="12"/>
      <color rgb="FF3F3F3F"/>
      <name val="Palatino Linotype"/>
      <family val="2"/>
    </font>
    <font>
      <b/>
      <sz val="12"/>
      <color rgb="FFFA7D00"/>
      <name val="Palatino Linotype"/>
      <family val="2"/>
    </font>
    <font>
      <sz val="12"/>
      <color rgb="FFFA7D00"/>
      <name val="Palatino Linotype"/>
      <family val="2"/>
    </font>
    <font>
      <b/>
      <sz val="12"/>
      <color theme="0"/>
      <name val="Palatino Linotype"/>
      <family val="2"/>
    </font>
    <font>
      <sz val="12"/>
      <color rgb="FFFF0000"/>
      <name val="Palatino Linotype"/>
      <family val="2"/>
    </font>
    <font>
      <i/>
      <sz val="12"/>
      <color rgb="FF7F7F7F"/>
      <name val="Palatino Linotype"/>
      <family val="2"/>
    </font>
    <font>
      <b/>
      <sz val="12"/>
      <color theme="1"/>
      <name val="Palatino Linotype"/>
      <family val="2"/>
    </font>
    <font>
      <sz val="12"/>
      <color theme="0"/>
      <name val="Palatino Linotype"/>
      <family val="2"/>
    </font>
    <font>
      <sz val="12"/>
      <name val="Palatino Linotype"/>
      <family val="1"/>
    </font>
    <font>
      <b/>
      <u/>
      <sz val="14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u/>
      <sz val="12"/>
      <color theme="0"/>
      <name val="Cambria"/>
      <family val="1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theme="0"/>
      <name val="Palatino Linotype"/>
      <family val="1"/>
    </font>
    <font>
      <u/>
      <sz val="12"/>
      <color theme="0"/>
      <name val="Palatino Linotype"/>
      <family val="1"/>
    </font>
    <font>
      <sz val="10"/>
      <color theme="0"/>
      <name val="Arial"/>
      <family val="2"/>
    </font>
    <font>
      <sz val="11"/>
      <color theme="0"/>
      <name val="Cambria"/>
      <family val="1"/>
    </font>
    <font>
      <sz val="12"/>
      <color theme="0"/>
      <name val="Palatino Linotype"/>
      <family val="1"/>
    </font>
    <font>
      <sz val="11"/>
      <color theme="0"/>
      <name val="Palatino Linotype"/>
      <family val="1"/>
    </font>
    <font>
      <sz val="10"/>
      <color theme="0"/>
      <name val="Palatino Linotype"/>
      <family val="1"/>
    </font>
    <font>
      <sz val="10"/>
      <color theme="0"/>
      <name val="Arial"/>
    </font>
    <font>
      <b/>
      <u/>
      <sz val="10"/>
      <color theme="0"/>
      <name val="Cambria"/>
      <family val="1"/>
    </font>
    <font>
      <sz val="10"/>
      <color theme="0"/>
      <name val="Cambria"/>
      <family val="1"/>
    </font>
    <font>
      <b/>
      <sz val="10"/>
      <color theme="0"/>
      <name val="Cambria"/>
      <family val="1"/>
    </font>
    <font>
      <b/>
      <sz val="11"/>
      <color theme="0"/>
      <name val="Cambria"/>
      <family val="1"/>
    </font>
    <font>
      <sz val="12"/>
      <color theme="0"/>
      <name val="Times New Roman"/>
      <family val="1"/>
    </font>
    <font>
      <b/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2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0" fontId="24" fillId="0" borderId="0"/>
    <xf numFmtId="0" fontId="11" fillId="0" borderId="0"/>
    <xf numFmtId="0" fontId="25" fillId="0" borderId="0"/>
    <xf numFmtId="43" fontId="25" fillId="0" borderId="0" applyFont="0" applyFill="0" applyBorder="0" applyAlignment="0" applyProtection="0"/>
    <xf numFmtId="0" fontId="12" fillId="0" borderId="0"/>
    <xf numFmtId="0" fontId="23" fillId="0" borderId="0"/>
    <xf numFmtId="43" fontId="12" fillId="0" borderId="0" applyFont="0" applyFill="0" applyBorder="0" applyAlignment="0" applyProtection="0"/>
    <xf numFmtId="0" fontId="10" fillId="0" borderId="0"/>
    <xf numFmtId="0" fontId="27" fillId="0" borderId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14" applyNumberFormat="0" applyAlignment="0" applyProtection="0"/>
    <xf numFmtId="0" fontId="36" fillId="8" borderId="15" applyNumberFormat="0" applyAlignment="0" applyProtection="0"/>
    <xf numFmtId="0" fontId="37" fillId="8" borderId="14" applyNumberFormat="0" applyAlignment="0" applyProtection="0"/>
    <xf numFmtId="0" fontId="38" fillId="0" borderId="16" applyNumberFormat="0" applyFill="0" applyAlignment="0" applyProtection="0"/>
    <xf numFmtId="0" fontId="39" fillId="9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0" borderId="0"/>
    <xf numFmtId="0" fontId="9" fillId="10" borderId="18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8" fillId="0" borderId="0"/>
    <xf numFmtId="0" fontId="44" fillId="0" borderId="0"/>
    <xf numFmtId="0" fontId="7" fillId="0" borderId="0"/>
    <xf numFmtId="0" fontId="7" fillId="10" borderId="1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9" fontId="45" fillId="0" borderId="0" applyFont="0" applyFill="0" applyBorder="0" applyAlignment="0" applyProtection="0"/>
    <xf numFmtId="0" fontId="4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1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23" fillId="0" borderId="0"/>
    <xf numFmtId="43" fontId="47" fillId="0" borderId="0" applyFont="0" applyFill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9" fontId="5" fillId="0" borderId="0" applyFont="0" applyFill="0" applyBorder="0" applyAlignment="0" applyProtection="0"/>
    <xf numFmtId="0" fontId="48" fillId="0" borderId="0"/>
    <xf numFmtId="0" fontId="44" fillId="0" borderId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14" applyNumberFormat="0" applyAlignment="0" applyProtection="0"/>
    <xf numFmtId="0" fontId="56" fillId="8" borderId="15" applyNumberFormat="0" applyAlignment="0" applyProtection="0"/>
    <xf numFmtId="0" fontId="57" fillId="8" borderId="14" applyNumberFormat="0" applyAlignment="0" applyProtection="0"/>
    <xf numFmtId="0" fontId="58" fillId="0" borderId="16" applyNumberFormat="0" applyFill="0" applyAlignment="0" applyProtection="0"/>
    <xf numFmtId="0" fontId="59" fillId="9" borderId="17" applyNumberFormat="0" applyAlignment="0" applyProtection="0"/>
    <xf numFmtId="0" fontId="60" fillId="0" borderId="0" applyNumberFormat="0" applyFill="0" applyBorder="0" applyAlignment="0" applyProtection="0"/>
    <xf numFmtId="0" fontId="44" fillId="10" borderId="18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63" fillId="34" borderId="0" applyNumberFormat="0" applyBorder="0" applyAlignment="0" applyProtection="0"/>
    <xf numFmtId="0" fontId="5" fillId="0" borderId="0"/>
    <xf numFmtId="0" fontId="12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18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23" fillId="0" borderId="0" applyFont="0" applyFill="0" applyBorder="0" applyAlignment="0" applyProtection="0"/>
    <xf numFmtId="0" fontId="23" fillId="0" borderId="0"/>
    <xf numFmtId="0" fontId="64" fillId="0" borderId="0"/>
    <xf numFmtId="0" fontId="3" fillId="0" borderId="0"/>
    <xf numFmtId="0" fontId="2" fillId="0" borderId="0"/>
    <xf numFmtId="0" fontId="2" fillId="0" borderId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14" applyNumberFormat="0" applyAlignment="0" applyProtection="0"/>
    <xf numFmtId="0" fontId="36" fillId="8" borderId="15" applyNumberFormat="0" applyAlignment="0" applyProtection="0"/>
    <xf numFmtId="0" fontId="37" fillId="8" borderId="14" applyNumberFormat="0" applyAlignment="0" applyProtection="0"/>
    <xf numFmtId="0" fontId="38" fillId="0" borderId="16" applyNumberFormat="0" applyFill="0" applyAlignment="0" applyProtection="0"/>
    <xf numFmtId="0" fontId="39" fillId="9" borderId="17" applyNumberFormat="0" applyAlignment="0" applyProtection="0"/>
    <xf numFmtId="0" fontId="40" fillId="0" borderId="0" applyNumberFormat="0" applyFill="0" applyBorder="0" applyAlignment="0" applyProtection="0"/>
    <xf numFmtId="0" fontId="2" fillId="1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67" fillId="0" borderId="0" applyFont="0" applyFill="0" applyBorder="0" applyAlignment="0" applyProtection="0"/>
  </cellStyleXfs>
  <cellXfs count="180">
    <xf numFmtId="0" fontId="0" fillId="0" borderId="0" xfId="0"/>
    <xf numFmtId="0" fontId="19" fillId="0" borderId="0" xfId="0" applyFont="1"/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17" fillId="2" borderId="0" xfId="0" applyFont="1" applyFill="1"/>
    <xf numFmtId="165" fontId="19" fillId="2" borderId="0" xfId="0" applyNumberFormat="1" applyFont="1" applyFill="1"/>
    <xf numFmtId="0" fontId="17" fillId="2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15" fontId="17" fillId="2" borderId="0" xfId="0" applyNumberFormat="1" applyFont="1" applyFill="1" applyAlignment="1">
      <alignment horizontal="center"/>
    </xf>
    <xf numFmtId="15" fontId="17" fillId="2" borderId="0" xfId="0" quotePrefix="1" applyNumberFormat="1" applyFont="1" applyFill="1" applyAlignment="1">
      <alignment horizontal="center"/>
    </xf>
    <xf numFmtId="0" fontId="19" fillId="2" borderId="0" xfId="0" quotePrefix="1" applyFont="1" applyFill="1" applyBorder="1"/>
    <xf numFmtId="0" fontId="0" fillId="0" borderId="0" xfId="0" applyNumberFormat="1"/>
    <xf numFmtId="0" fontId="17" fillId="2" borderId="0" xfId="0" applyFont="1" applyFill="1" applyAlignment="1">
      <alignment horizontal="right"/>
    </xf>
    <xf numFmtId="166" fontId="0" fillId="0" borderId="0" xfId="0" applyNumberFormat="1"/>
    <xf numFmtId="0" fontId="19" fillId="2" borderId="0" xfId="0" applyFont="1" applyFill="1" applyAlignment="1"/>
    <xf numFmtId="0" fontId="17" fillId="2" borderId="0" xfId="0" applyFont="1" applyFill="1" applyAlignment="1"/>
    <xf numFmtId="165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>
      <alignment horizontal="left" vertical="center"/>
    </xf>
    <xf numFmtId="10" fontId="19" fillId="3" borderId="3" xfId="0" applyNumberFormat="1" applyFont="1" applyFill="1" applyBorder="1" applyAlignment="1" applyProtection="1">
      <alignment horizontal="center" vertical="center"/>
      <protection locked="0"/>
    </xf>
    <xf numFmtId="6" fontId="19" fillId="2" borderId="3" xfId="0" applyNumberFormat="1" applyFont="1" applyFill="1" applyBorder="1" applyAlignment="1" applyProtection="1">
      <alignment horizontal="center" vertical="center"/>
    </xf>
    <xf numFmtId="167" fontId="19" fillId="2" borderId="3" xfId="0" applyNumberFormat="1" applyFont="1" applyFill="1" applyBorder="1" applyAlignment="1" applyProtection="1">
      <alignment horizontal="center"/>
    </xf>
    <xf numFmtId="14" fontId="19" fillId="3" borderId="5" xfId="0" applyNumberFormat="1" applyFont="1" applyFill="1" applyBorder="1" applyAlignment="1" applyProtection="1">
      <alignment horizontal="center"/>
      <protection locked="0"/>
    </xf>
    <xf numFmtId="10" fontId="19" fillId="2" borderId="7" xfId="0" applyNumberFormat="1" applyFont="1" applyFill="1" applyBorder="1" applyAlignment="1" applyProtection="1">
      <alignment horizontal="center" vertical="center"/>
    </xf>
    <xf numFmtId="10" fontId="17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14" fontId="17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center"/>
    </xf>
    <xf numFmtId="1" fontId="19" fillId="3" borderId="6" xfId="0" applyNumberFormat="1" applyFont="1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 horizontal="left"/>
    </xf>
    <xf numFmtId="0" fontId="12" fillId="0" borderId="0" xfId="0" applyFont="1" applyBorder="1"/>
    <xf numFmtId="0" fontId="20" fillId="36" borderId="26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0" fillId="36" borderId="23" xfId="0" applyFont="1" applyFill="1" applyBorder="1" applyAlignment="1">
      <alignment horizontal="left"/>
    </xf>
    <xf numFmtId="0" fontId="20" fillId="36" borderId="24" xfId="0" applyFont="1" applyFill="1" applyBorder="1" applyAlignment="1">
      <alignment horizontal="center"/>
    </xf>
    <xf numFmtId="0" fontId="20" fillId="36" borderId="25" xfId="0" applyFont="1" applyFill="1" applyBorder="1" applyAlignment="1">
      <alignment horizontal="center"/>
    </xf>
    <xf numFmtId="0" fontId="65" fillId="2" borderId="0" xfId="0" applyFont="1" applyFill="1" applyAlignment="1">
      <alignment horizontal="center"/>
    </xf>
    <xf numFmtId="0" fontId="19" fillId="0" borderId="4" xfId="129" applyNumberFormat="1" applyFont="1" applyFill="1" applyBorder="1" applyAlignment="1" applyProtection="1">
      <alignment horizontal="center"/>
    </xf>
    <xf numFmtId="167" fontId="19" fillId="0" borderId="3" xfId="85" applyNumberFormat="1" applyFont="1" applyFill="1" applyBorder="1" applyAlignment="1" applyProtection="1">
      <alignment horizontal="center"/>
    </xf>
    <xf numFmtId="38" fontId="19" fillId="0" borderId="3" xfId="0" applyNumberFormat="1" applyFont="1" applyFill="1" applyBorder="1" applyAlignment="1" applyProtection="1">
      <alignment horizontal="center" vertical="center"/>
    </xf>
    <xf numFmtId="10" fontId="19" fillId="0" borderId="3" xfId="0" quotePrefix="1" applyNumberFormat="1" applyFont="1" applyFill="1" applyBorder="1" applyAlignment="1" applyProtection="1">
      <alignment horizontal="center"/>
    </xf>
    <xf numFmtId="165" fontId="19" fillId="0" borderId="3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6" fontId="19" fillId="2" borderId="0" xfId="0" applyNumberFormat="1" applyFont="1" applyFill="1"/>
    <xf numFmtId="10" fontId="19" fillId="0" borderId="3" xfId="0" applyNumberFormat="1" applyFont="1" applyFill="1" applyBorder="1" applyAlignment="1" applyProtection="1">
      <alignment horizontal="center"/>
    </xf>
    <xf numFmtId="0" fontId="20" fillId="0" borderId="8" xfId="0" applyNumberFormat="1" applyFont="1" applyFill="1" applyBorder="1" applyAlignment="1" applyProtection="1">
      <alignment horizontal="left"/>
    </xf>
    <xf numFmtId="0" fontId="20" fillId="0" borderId="9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12" fillId="0" borderId="8" xfId="0" applyNumberFormat="1" applyFont="1" applyFill="1" applyBorder="1" applyAlignment="1" applyProtection="1">
      <alignment horizontal="left"/>
      <protection locked="0"/>
    </xf>
    <xf numFmtId="0" fontId="15" fillId="0" borderId="9" xfId="0" applyNumberFormat="1" applyFont="1" applyFill="1" applyBorder="1" applyAlignment="1" applyProtection="1">
      <alignment horizontal="left"/>
      <protection locked="0"/>
    </xf>
    <xf numFmtId="0" fontId="15" fillId="0" borderId="10" xfId="0" applyNumberFormat="1" applyFont="1" applyFill="1" applyBorder="1" applyAlignment="1" applyProtection="1">
      <alignment horizontal="left"/>
      <protection locked="0"/>
    </xf>
    <xf numFmtId="164" fontId="15" fillId="3" borderId="8" xfId="0" applyNumberFormat="1" applyFont="1" applyFill="1" applyBorder="1" applyAlignment="1" applyProtection="1">
      <alignment horizontal="left"/>
      <protection locked="0"/>
    </xf>
    <xf numFmtId="164" fontId="15" fillId="3" borderId="9" xfId="0" applyNumberFormat="1" applyFont="1" applyFill="1" applyBorder="1" applyAlignment="1" applyProtection="1">
      <alignment horizontal="left"/>
      <protection locked="0"/>
    </xf>
    <xf numFmtId="164" fontId="15" fillId="3" borderId="10" xfId="0" applyNumberFormat="1" applyFont="1" applyFill="1" applyBorder="1" applyAlignment="1" applyProtection="1">
      <alignment horizontal="left"/>
      <protection locked="0"/>
    </xf>
    <xf numFmtId="0" fontId="17" fillId="2" borderId="8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20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" xfId="0" applyFont="1" applyFill="1" applyBorder="1" applyAlignment="1">
      <alignment horizontal="left"/>
    </xf>
    <xf numFmtId="0" fontId="68" fillId="0" borderId="0" xfId="128" applyNumberFormat="1" applyFont="1" applyAlignment="1"/>
    <xf numFmtId="0" fontId="69" fillId="0" borderId="0" xfId="128" applyNumberFormat="1" applyFont="1" applyAlignment="1"/>
    <xf numFmtId="0" fontId="69" fillId="0" borderId="0" xfId="128" applyFont="1"/>
    <xf numFmtId="49" fontId="70" fillId="0" borderId="0" xfId="61" applyNumberFormat="1" applyFont="1" applyFill="1" applyBorder="1" applyAlignment="1">
      <alignment horizontal="right"/>
    </xf>
    <xf numFmtId="49" fontId="70" fillId="35" borderId="0" xfId="61" applyNumberFormat="1" applyFont="1" applyFill="1" applyBorder="1" applyAlignment="1">
      <alignment horizontal="right"/>
    </xf>
    <xf numFmtId="0" fontId="71" fillId="36" borderId="0" xfId="0" applyFont="1" applyFill="1"/>
    <xf numFmtId="0" fontId="72" fillId="36" borderId="0" xfId="0" applyFont="1" applyFill="1"/>
    <xf numFmtId="49" fontId="73" fillId="36" borderId="0" xfId="61" applyNumberFormat="1" applyFont="1" applyFill="1" applyBorder="1" applyAlignment="1">
      <alignment horizontal="right"/>
    </xf>
    <xf numFmtId="49" fontId="74" fillId="36" borderId="0" xfId="61" applyNumberFormat="1" applyFont="1" applyFill="1" applyBorder="1" applyAlignment="1">
      <alignment horizontal="right"/>
    </xf>
    <xf numFmtId="49" fontId="74" fillId="35" borderId="0" xfId="61" applyNumberFormat="1" applyFont="1" applyFill="1" applyBorder="1" applyAlignment="1">
      <alignment horizontal="right"/>
    </xf>
    <xf numFmtId="0" fontId="75" fillId="0" borderId="0" xfId="0" applyFont="1"/>
    <xf numFmtId="0" fontId="76" fillId="39" borderId="0" xfId="128" applyNumberFormat="1" applyFont="1" applyFill="1" applyAlignment="1">
      <alignment horizontal="center"/>
    </xf>
    <xf numFmtId="0" fontId="69" fillId="0" borderId="0" xfId="128" applyNumberFormat="1" applyFont="1" applyFill="1" applyAlignment="1">
      <alignment horizontal="center"/>
    </xf>
    <xf numFmtId="0" fontId="69" fillId="0" borderId="0" xfId="128" applyNumberFormat="1" applyFont="1" applyAlignment="1">
      <alignment horizontal="center"/>
    </xf>
    <xf numFmtId="0" fontId="69" fillId="38" borderId="0" xfId="128" applyNumberFormat="1" applyFont="1" applyFill="1" applyAlignment="1">
      <alignment horizontal="center"/>
    </xf>
    <xf numFmtId="0" fontId="69" fillId="36" borderId="0" xfId="128" applyFont="1" applyFill="1" applyAlignment="1">
      <alignment horizontal="right"/>
    </xf>
    <xf numFmtId="38" fontId="69" fillId="39" borderId="0" xfId="61" applyNumberFormat="1" applyFont="1" applyFill="1" applyAlignment="1">
      <alignment horizontal="center" readingOrder="1"/>
    </xf>
    <xf numFmtId="38" fontId="69" fillId="37" borderId="0" xfId="61" applyNumberFormat="1" applyFont="1" applyFill="1" applyAlignment="1">
      <alignment readingOrder="1"/>
    </xf>
    <xf numFmtId="38" fontId="39" fillId="37" borderId="27" xfId="61" applyNumberFormat="1" applyFont="1" applyFill="1" applyBorder="1" applyAlignment="1">
      <alignment readingOrder="1"/>
    </xf>
    <xf numFmtId="0" fontId="39" fillId="0" borderId="28" xfId="0" applyFont="1" applyFill="1" applyBorder="1"/>
    <xf numFmtId="38" fontId="77" fillId="37" borderId="28" xfId="61" applyNumberFormat="1" applyFont="1" applyFill="1" applyBorder="1" applyAlignment="1">
      <alignment readingOrder="1"/>
    </xf>
    <xf numFmtId="38" fontId="77" fillId="37" borderId="29" xfId="61" applyNumberFormat="1" applyFont="1" applyFill="1" applyBorder="1" applyAlignment="1">
      <alignment readingOrder="1"/>
    </xf>
    <xf numFmtId="38" fontId="77" fillId="37" borderId="0" xfId="61" applyNumberFormat="1" applyFont="1" applyFill="1" applyAlignment="1">
      <alignment readingOrder="1"/>
    </xf>
    <xf numFmtId="0" fontId="70" fillId="0" borderId="0" xfId="128" applyNumberFormat="1" applyFont="1" applyAlignment="1">
      <alignment horizontal="center"/>
    </xf>
    <xf numFmtId="0" fontId="70" fillId="0" borderId="0" xfId="128" applyNumberFormat="1" applyFont="1" applyFill="1" applyAlignment="1">
      <alignment horizontal="right"/>
    </xf>
    <xf numFmtId="0" fontId="70" fillId="38" borderId="0" xfId="128" applyNumberFormat="1" applyFont="1" applyFill="1" applyAlignment="1">
      <alignment horizontal="center"/>
    </xf>
    <xf numFmtId="0" fontId="70" fillId="36" borderId="0" xfId="128" applyNumberFormat="1" applyFont="1" applyFill="1" applyAlignment="1">
      <alignment horizontal="right"/>
    </xf>
    <xf numFmtId="14" fontId="70" fillId="39" borderId="0" xfId="128" applyNumberFormat="1" applyFont="1" applyFill="1" applyAlignment="1">
      <alignment horizontal="center"/>
    </xf>
    <xf numFmtId="0" fontId="39" fillId="0" borderId="20" xfId="60" applyFont="1" applyBorder="1"/>
    <xf numFmtId="0" fontId="39" fillId="0" borderId="2" xfId="0" applyFont="1" applyFill="1" applyBorder="1"/>
    <xf numFmtId="38" fontId="77" fillId="0" borderId="2" xfId="61" applyNumberFormat="1" applyFont="1" applyFill="1" applyBorder="1" applyAlignment="1">
      <alignment readingOrder="1"/>
    </xf>
    <xf numFmtId="38" fontId="77" fillId="37" borderId="21" xfId="61" applyNumberFormat="1" applyFont="1" applyFill="1" applyBorder="1" applyAlignment="1">
      <alignment readingOrder="1"/>
    </xf>
    <xf numFmtId="164" fontId="77" fillId="0" borderId="0" xfId="0" applyNumberFormat="1" applyFont="1" applyFill="1" applyBorder="1" applyAlignment="1">
      <alignment horizontal="center"/>
    </xf>
    <xf numFmtId="38" fontId="69" fillId="0" borderId="0" xfId="0" applyNumberFormat="1" applyFont="1" applyFill="1" applyBorder="1"/>
    <xf numFmtId="38" fontId="69" fillId="0" borderId="0" xfId="128" applyNumberFormat="1" applyFont="1"/>
    <xf numFmtId="167" fontId="69" fillId="0" borderId="0" xfId="128" applyNumberFormat="1" applyFont="1" applyFill="1"/>
    <xf numFmtId="1" fontId="69" fillId="0" borderId="0" xfId="0" applyNumberFormat="1" applyFont="1" applyFill="1" applyBorder="1"/>
    <xf numFmtId="38" fontId="78" fillId="37" borderId="0" xfId="61" applyNumberFormat="1" applyFont="1" applyFill="1" applyAlignment="1">
      <alignment readingOrder="1"/>
    </xf>
    <xf numFmtId="38" fontId="78" fillId="37" borderId="0" xfId="61" applyNumberFormat="1" applyFont="1" applyFill="1" applyAlignment="1">
      <alignment horizontal="center" readingOrder="1"/>
    </xf>
    <xf numFmtId="38" fontId="69" fillId="0" borderId="0" xfId="128" applyNumberFormat="1" applyFont="1" applyBorder="1"/>
    <xf numFmtId="167" fontId="69" fillId="0" borderId="0" xfId="128" applyNumberFormat="1" applyFont="1" applyFill="1" applyBorder="1"/>
    <xf numFmtId="38" fontId="77" fillId="37" borderId="0" xfId="61" applyNumberFormat="1" applyFont="1" applyFill="1" applyBorder="1" applyAlignment="1">
      <alignment readingOrder="1"/>
    </xf>
    <xf numFmtId="38" fontId="78" fillId="0" borderId="0" xfId="61" applyNumberFormat="1" applyFont="1" applyFill="1" applyAlignment="1">
      <alignment readingOrder="1"/>
    </xf>
    <xf numFmtId="38" fontId="78" fillId="38" borderId="0" xfId="61" applyNumberFormat="1" applyFont="1" applyFill="1" applyAlignment="1">
      <alignment horizontal="center" readingOrder="1"/>
    </xf>
    <xf numFmtId="38" fontId="78" fillId="38" borderId="0" xfId="61" applyNumberFormat="1" applyFont="1" applyFill="1" applyBorder="1" applyAlignment="1">
      <alignment horizontal="center" readingOrder="1"/>
    </xf>
    <xf numFmtId="38" fontId="78" fillId="38" borderId="0" xfId="61" applyNumberFormat="1" applyFont="1" applyFill="1" applyBorder="1" applyAlignment="1">
      <alignment horizontal="right" readingOrder="1"/>
    </xf>
    <xf numFmtId="164" fontId="77" fillId="38" borderId="2" xfId="0" applyNumberFormat="1" applyFont="1" applyFill="1" applyBorder="1" applyAlignment="1">
      <alignment horizontal="center"/>
    </xf>
    <xf numFmtId="38" fontId="69" fillId="38" borderId="2" xfId="0" applyNumberFormat="1" applyFont="1" applyFill="1" applyBorder="1"/>
    <xf numFmtId="38" fontId="69" fillId="38" borderId="2" xfId="128" applyNumberFormat="1" applyFont="1" applyFill="1" applyBorder="1"/>
    <xf numFmtId="167" fontId="69" fillId="38" borderId="2" xfId="128" applyNumberFormat="1" applyFont="1" applyFill="1" applyBorder="1"/>
    <xf numFmtId="1" fontId="69" fillId="38" borderId="2" xfId="0" applyNumberFormat="1" applyFont="1" applyFill="1" applyBorder="1"/>
    <xf numFmtId="38" fontId="77" fillId="38" borderId="2" xfId="61" applyNumberFormat="1" applyFont="1" applyFill="1" applyBorder="1" applyAlignment="1">
      <alignment readingOrder="1"/>
    </xf>
    <xf numFmtId="38" fontId="79" fillId="38" borderId="2" xfId="61" applyNumberFormat="1" applyFont="1" applyFill="1" applyBorder="1" applyAlignment="1">
      <alignment readingOrder="1"/>
    </xf>
    <xf numFmtId="38" fontId="77" fillId="37" borderId="2" xfId="61" applyNumberFormat="1" applyFont="1" applyFill="1" applyBorder="1" applyAlignment="1">
      <alignment readingOrder="1"/>
    </xf>
    <xf numFmtId="38" fontId="69" fillId="0" borderId="0" xfId="128" applyNumberFormat="1" applyFont="1" applyFill="1"/>
    <xf numFmtId="1" fontId="77" fillId="0" borderId="0" xfId="0" applyNumberFormat="1" applyFont="1" applyFill="1" applyBorder="1" applyAlignment="1">
      <alignment horizontal="center"/>
    </xf>
    <xf numFmtId="38" fontId="77" fillId="0" borderId="0" xfId="128" applyNumberFormat="1" applyFont="1"/>
    <xf numFmtId="38" fontId="77" fillId="0" borderId="0" xfId="61" applyNumberFormat="1" applyFont="1" applyFill="1" applyAlignment="1">
      <alignment readingOrder="1"/>
    </xf>
    <xf numFmtId="0" fontId="77" fillId="0" borderId="0" xfId="128" applyFont="1"/>
    <xf numFmtId="167" fontId="77" fillId="0" borderId="0" xfId="128" applyNumberFormat="1" applyFont="1"/>
    <xf numFmtId="0" fontId="75" fillId="0" borderId="0" xfId="0" applyFont="1" applyFill="1"/>
    <xf numFmtId="0" fontId="80" fillId="0" borderId="0" xfId="0" applyFont="1"/>
    <xf numFmtId="0" fontId="80" fillId="0" borderId="0" xfId="0" applyFont="1" applyFill="1"/>
    <xf numFmtId="38" fontId="80" fillId="0" borderId="0" xfId="0" applyNumberFormat="1" applyFont="1"/>
    <xf numFmtId="0" fontId="81" fillId="0" borderId="0" xfId="0" applyFont="1" applyFill="1" applyProtection="1">
      <protection locked="0"/>
    </xf>
    <xf numFmtId="0" fontId="82" fillId="0" borderId="0" xfId="0" applyFont="1" applyFill="1"/>
    <xf numFmtId="0" fontId="82" fillId="0" borderId="0" xfId="0" applyFont="1" applyFill="1" applyAlignment="1">
      <alignment horizontal="center"/>
    </xf>
    <xf numFmtId="0" fontId="83" fillId="36" borderId="8" xfId="0" applyFont="1" applyFill="1" applyBorder="1"/>
    <xf numFmtId="0" fontId="75" fillId="36" borderId="9" xfId="0" applyFont="1" applyFill="1" applyBorder="1"/>
    <xf numFmtId="0" fontId="82" fillId="36" borderId="9" xfId="0" applyFont="1" applyFill="1" applyBorder="1"/>
    <xf numFmtId="0" fontId="82" fillId="36" borderId="10" xfId="0" applyFont="1" applyFill="1" applyBorder="1"/>
    <xf numFmtId="0" fontId="75" fillId="36" borderId="0" xfId="0" applyFont="1" applyFill="1"/>
    <xf numFmtId="0" fontId="81" fillId="0" borderId="0" xfId="0" applyFont="1" applyFill="1"/>
    <xf numFmtId="0" fontId="84" fillId="0" borderId="0" xfId="0" applyFont="1" applyFill="1" applyAlignment="1">
      <alignment horizontal="right"/>
    </xf>
    <xf numFmtId="0" fontId="83" fillId="36" borderId="20" xfId="0" applyFont="1" applyFill="1" applyBorder="1"/>
    <xf numFmtId="0" fontId="75" fillId="36" borderId="2" xfId="0" applyFont="1" applyFill="1" applyBorder="1"/>
    <xf numFmtId="0" fontId="82" fillId="36" borderId="2" xfId="0" applyFont="1" applyFill="1" applyBorder="1"/>
    <xf numFmtId="0" fontId="75" fillId="36" borderId="10" xfId="0" applyFont="1" applyFill="1" applyBorder="1"/>
    <xf numFmtId="0" fontId="70" fillId="0" borderId="0" xfId="0" applyFont="1" applyFill="1" applyAlignment="1">
      <alignment horizontal="center"/>
    </xf>
    <xf numFmtId="0" fontId="84" fillId="0" borderId="0" xfId="0" applyFont="1" applyFill="1" applyAlignment="1">
      <alignment horizontal="right" wrapText="1"/>
    </xf>
    <xf numFmtId="0" fontId="83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164" fontId="69" fillId="0" borderId="0" xfId="0" applyNumberFormat="1" applyFont="1" applyFill="1" applyBorder="1" applyAlignment="1">
      <alignment horizontal="center"/>
    </xf>
    <xf numFmtId="0" fontId="69" fillId="0" borderId="0" xfId="8" applyFont="1" applyFill="1"/>
    <xf numFmtId="39" fontId="69" fillId="0" borderId="0" xfId="651" applyNumberFormat="1" applyFont="1" applyFill="1" applyBorder="1" applyAlignment="1">
      <alignment horizontal="right"/>
    </xf>
    <xf numFmtId="38" fontId="69" fillId="37" borderId="0" xfId="146" applyNumberFormat="1" applyFont="1" applyFill="1" applyAlignment="1">
      <alignment horizontal="center" wrapText="1"/>
    </xf>
    <xf numFmtId="39" fontId="82" fillId="0" borderId="0" xfId="0" applyNumberFormat="1" applyFont="1" applyFill="1" applyBorder="1"/>
    <xf numFmtId="0" fontId="82" fillId="0" borderId="0" xfId="0" applyFont="1" applyFill="1" applyBorder="1"/>
    <xf numFmtId="40" fontId="69" fillId="37" borderId="0" xfId="146" applyNumberFormat="1" applyFont="1" applyFill="1" applyAlignment="1">
      <alignment horizontal="center" wrapText="1"/>
    </xf>
    <xf numFmtId="38" fontId="69" fillId="0" borderId="0" xfId="146" applyNumberFormat="1" applyFont="1" applyFill="1" applyAlignment="1">
      <alignment horizontal="left"/>
    </xf>
    <xf numFmtId="164" fontId="69" fillId="38" borderId="0" xfId="0" applyNumberFormat="1" applyFont="1" applyFill="1" applyBorder="1" applyAlignment="1">
      <alignment horizontal="center"/>
    </xf>
    <xf numFmtId="0" fontId="69" fillId="38" borderId="0" xfId="8" applyFont="1" applyFill="1"/>
    <xf numFmtId="38" fontId="69" fillId="38" borderId="0" xfId="146" applyNumberFormat="1" applyFont="1" applyFill="1" applyAlignment="1">
      <alignment horizontal="left"/>
    </xf>
    <xf numFmtId="0" fontId="82" fillId="38" borderId="0" xfId="0" applyFont="1" applyFill="1" applyBorder="1"/>
    <xf numFmtId="0" fontId="82" fillId="38" borderId="0" xfId="0" applyFont="1" applyFill="1"/>
    <xf numFmtId="0" fontId="75" fillId="38" borderId="0" xfId="0" applyFont="1" applyFill="1"/>
    <xf numFmtId="1" fontId="69" fillId="37" borderId="0" xfId="0" applyNumberFormat="1" applyFont="1" applyFill="1" applyAlignment="1">
      <alignment horizontal="center" wrapText="1"/>
    </xf>
    <xf numFmtId="40" fontId="69" fillId="0" borderId="0" xfId="146" applyNumberFormat="1" applyFont="1" applyFill="1" applyAlignment="1">
      <alignment horizontal="right" wrapText="1"/>
    </xf>
    <xf numFmtId="0" fontId="83" fillId="0" borderId="0" xfId="76" applyFont="1" applyFill="1" applyBorder="1"/>
    <xf numFmtId="1" fontId="85" fillId="37" borderId="0" xfId="0" applyNumberFormat="1" applyFont="1" applyFill="1" applyAlignment="1">
      <alignment horizontal="center" wrapText="1"/>
    </xf>
    <xf numFmtId="0" fontId="85" fillId="0" borderId="0" xfId="8" applyFont="1" applyFill="1"/>
    <xf numFmtId="40" fontId="77" fillId="0" borderId="0" xfId="146" applyNumberFormat="1" applyFont="1" applyFill="1" applyAlignment="1">
      <alignment horizontal="right" wrapText="1"/>
    </xf>
    <xf numFmtId="0" fontId="86" fillId="0" borderId="0" xfId="76" applyFont="1" applyFill="1" applyBorder="1"/>
    <xf numFmtId="0" fontId="75" fillId="0" borderId="0" xfId="0" applyFont="1" applyFill="1" applyBorder="1"/>
    <xf numFmtId="164" fontId="77" fillId="37" borderId="0" xfId="0" applyNumberFormat="1" applyFont="1" applyFill="1" applyAlignment="1">
      <alignment horizontal="right" wrapText="1"/>
    </xf>
    <xf numFmtId="164" fontId="75" fillId="0" borderId="0" xfId="0" applyNumberFormat="1" applyFont="1" applyFill="1"/>
  </cellXfs>
  <cellStyles count="652">
    <cellStyle name="20% - Accent1" xfId="30" builtinId="30" customBuiltin="1"/>
    <cellStyle name="20% - Accent1 2" xfId="64"/>
    <cellStyle name="20% - Accent1 2 2" xfId="108"/>
    <cellStyle name="20% - Accent1 2 2 2" xfId="241"/>
    <cellStyle name="20% - Accent1 2 2 2 2" xfId="533"/>
    <cellStyle name="20% - Accent1 2 2 3" xfId="323"/>
    <cellStyle name="20% - Accent1 2 2 3 2" xfId="615"/>
    <cellStyle name="20% - Accent1 2 2 4" xfId="449"/>
    <cellStyle name="20% - Accent1 2 3" xfId="200"/>
    <cellStyle name="20% - Accent1 2 3 2" xfId="283"/>
    <cellStyle name="20% - Accent1 2 3 2 2" xfId="575"/>
    <cellStyle name="20% - Accent1 2 3 3" xfId="493"/>
    <cellStyle name="20% - Accent1 2 4" xfId="164"/>
    <cellStyle name="20% - Accent1 2 5" xfId="365"/>
    <cellStyle name="20% - Accent1 2 5 2" xfId="639"/>
    <cellStyle name="20% - Accent1 2 6" xfId="409"/>
    <cellStyle name="20% - Accent1 3" xfId="89"/>
    <cellStyle name="20% - Accent1 3 2" xfId="222"/>
    <cellStyle name="20% - Accent1 3 2 2" xfId="514"/>
    <cellStyle name="20% - Accent1 3 3" xfId="304"/>
    <cellStyle name="20% - Accent1 3 3 2" xfId="596"/>
    <cellStyle name="20% - Accent1 3 4" xfId="430"/>
    <cellStyle name="20% - Accent1 4" xfId="132"/>
    <cellStyle name="20% - Accent1 4 2" xfId="470"/>
    <cellStyle name="20% - Accent1 5" xfId="261"/>
    <cellStyle name="20% - Accent1 5 2" xfId="553"/>
    <cellStyle name="20% - Accent1 6" xfId="390"/>
    <cellStyle name="20% - Accent2" xfId="34" builtinId="34" customBuiltin="1"/>
    <cellStyle name="20% - Accent2 2" xfId="66"/>
    <cellStyle name="20% - Accent2 2 2" xfId="110"/>
    <cellStyle name="20% - Accent2 2 2 2" xfId="243"/>
    <cellStyle name="20% - Accent2 2 2 2 2" xfId="535"/>
    <cellStyle name="20% - Accent2 2 2 3" xfId="325"/>
    <cellStyle name="20% - Accent2 2 2 3 2" xfId="617"/>
    <cellStyle name="20% - Accent2 2 2 4" xfId="451"/>
    <cellStyle name="20% - Accent2 2 3" xfId="202"/>
    <cellStyle name="20% - Accent2 2 3 2" xfId="285"/>
    <cellStyle name="20% - Accent2 2 3 2 2" xfId="577"/>
    <cellStyle name="20% - Accent2 2 3 3" xfId="495"/>
    <cellStyle name="20% - Accent2 2 4" xfId="168"/>
    <cellStyle name="20% - Accent2 2 5" xfId="369"/>
    <cellStyle name="20% - Accent2 2 5 2" xfId="641"/>
    <cellStyle name="20% - Accent2 2 6" xfId="411"/>
    <cellStyle name="20% - Accent2 3" xfId="91"/>
    <cellStyle name="20% - Accent2 3 2" xfId="224"/>
    <cellStyle name="20% - Accent2 3 2 2" xfId="516"/>
    <cellStyle name="20% - Accent2 3 3" xfId="306"/>
    <cellStyle name="20% - Accent2 3 3 2" xfId="598"/>
    <cellStyle name="20% - Accent2 3 4" xfId="432"/>
    <cellStyle name="20% - Accent2 4" xfId="134"/>
    <cellStyle name="20% - Accent2 4 2" xfId="472"/>
    <cellStyle name="20% - Accent2 5" xfId="263"/>
    <cellStyle name="20% - Accent2 5 2" xfId="555"/>
    <cellStyle name="20% - Accent2 6" xfId="392"/>
    <cellStyle name="20% - Accent3" xfId="38" builtinId="38" customBuiltin="1"/>
    <cellStyle name="20% - Accent3 2" xfId="68"/>
    <cellStyle name="20% - Accent3 2 2" xfId="112"/>
    <cellStyle name="20% - Accent3 2 2 2" xfId="245"/>
    <cellStyle name="20% - Accent3 2 2 2 2" xfId="537"/>
    <cellStyle name="20% - Accent3 2 2 3" xfId="327"/>
    <cellStyle name="20% - Accent3 2 2 3 2" xfId="619"/>
    <cellStyle name="20% - Accent3 2 2 4" xfId="453"/>
    <cellStyle name="20% - Accent3 2 3" xfId="204"/>
    <cellStyle name="20% - Accent3 2 3 2" xfId="287"/>
    <cellStyle name="20% - Accent3 2 3 2 2" xfId="579"/>
    <cellStyle name="20% - Accent3 2 3 3" xfId="497"/>
    <cellStyle name="20% - Accent3 2 4" xfId="172"/>
    <cellStyle name="20% - Accent3 2 5" xfId="373"/>
    <cellStyle name="20% - Accent3 2 5 2" xfId="643"/>
    <cellStyle name="20% - Accent3 2 6" xfId="413"/>
    <cellStyle name="20% - Accent3 3" xfId="93"/>
    <cellStyle name="20% - Accent3 3 2" xfId="226"/>
    <cellStyle name="20% - Accent3 3 2 2" xfId="518"/>
    <cellStyle name="20% - Accent3 3 3" xfId="308"/>
    <cellStyle name="20% - Accent3 3 3 2" xfId="600"/>
    <cellStyle name="20% - Accent3 3 4" xfId="434"/>
    <cellStyle name="20% - Accent3 4" xfId="136"/>
    <cellStyle name="20% - Accent3 4 2" xfId="474"/>
    <cellStyle name="20% - Accent3 5" xfId="265"/>
    <cellStyle name="20% - Accent3 5 2" xfId="557"/>
    <cellStyle name="20% - Accent3 6" xfId="394"/>
    <cellStyle name="20% - Accent4" xfId="42" builtinId="42" customBuiltin="1"/>
    <cellStyle name="20% - Accent4 2" xfId="70"/>
    <cellStyle name="20% - Accent4 2 2" xfId="114"/>
    <cellStyle name="20% - Accent4 2 2 2" xfId="247"/>
    <cellStyle name="20% - Accent4 2 2 2 2" xfId="539"/>
    <cellStyle name="20% - Accent4 2 2 3" xfId="329"/>
    <cellStyle name="20% - Accent4 2 2 3 2" xfId="621"/>
    <cellStyle name="20% - Accent4 2 2 4" xfId="455"/>
    <cellStyle name="20% - Accent4 2 3" xfId="206"/>
    <cellStyle name="20% - Accent4 2 3 2" xfId="289"/>
    <cellStyle name="20% - Accent4 2 3 2 2" xfId="581"/>
    <cellStyle name="20% - Accent4 2 3 3" xfId="499"/>
    <cellStyle name="20% - Accent4 2 4" xfId="176"/>
    <cellStyle name="20% - Accent4 2 5" xfId="377"/>
    <cellStyle name="20% - Accent4 2 5 2" xfId="645"/>
    <cellStyle name="20% - Accent4 2 6" xfId="415"/>
    <cellStyle name="20% - Accent4 3" xfId="95"/>
    <cellStyle name="20% - Accent4 3 2" xfId="228"/>
    <cellStyle name="20% - Accent4 3 2 2" xfId="520"/>
    <cellStyle name="20% - Accent4 3 3" xfId="310"/>
    <cellStyle name="20% - Accent4 3 3 2" xfId="602"/>
    <cellStyle name="20% - Accent4 3 4" xfId="436"/>
    <cellStyle name="20% - Accent4 4" xfId="138"/>
    <cellStyle name="20% - Accent4 4 2" xfId="476"/>
    <cellStyle name="20% - Accent4 5" xfId="267"/>
    <cellStyle name="20% - Accent4 5 2" xfId="559"/>
    <cellStyle name="20% - Accent4 6" xfId="396"/>
    <cellStyle name="20% - Accent5" xfId="46" builtinId="46" customBuiltin="1"/>
    <cellStyle name="20% - Accent5 2" xfId="72"/>
    <cellStyle name="20% - Accent5 2 2" xfId="116"/>
    <cellStyle name="20% - Accent5 2 2 2" xfId="249"/>
    <cellStyle name="20% - Accent5 2 2 2 2" xfId="541"/>
    <cellStyle name="20% - Accent5 2 2 3" xfId="331"/>
    <cellStyle name="20% - Accent5 2 2 3 2" xfId="623"/>
    <cellStyle name="20% - Accent5 2 2 4" xfId="457"/>
    <cellStyle name="20% - Accent5 2 3" xfId="208"/>
    <cellStyle name="20% - Accent5 2 3 2" xfId="291"/>
    <cellStyle name="20% - Accent5 2 3 2 2" xfId="583"/>
    <cellStyle name="20% - Accent5 2 3 3" xfId="501"/>
    <cellStyle name="20% - Accent5 2 4" xfId="180"/>
    <cellStyle name="20% - Accent5 2 5" xfId="381"/>
    <cellStyle name="20% - Accent5 2 5 2" xfId="647"/>
    <cellStyle name="20% - Accent5 2 6" xfId="417"/>
    <cellStyle name="20% - Accent5 3" xfId="97"/>
    <cellStyle name="20% - Accent5 3 2" xfId="230"/>
    <cellStyle name="20% - Accent5 3 2 2" xfId="522"/>
    <cellStyle name="20% - Accent5 3 3" xfId="312"/>
    <cellStyle name="20% - Accent5 3 3 2" xfId="604"/>
    <cellStyle name="20% - Accent5 3 4" xfId="438"/>
    <cellStyle name="20% - Accent5 4" xfId="140"/>
    <cellStyle name="20% - Accent5 4 2" xfId="478"/>
    <cellStyle name="20% - Accent5 5" xfId="269"/>
    <cellStyle name="20% - Accent5 5 2" xfId="561"/>
    <cellStyle name="20% - Accent5 6" xfId="398"/>
    <cellStyle name="20% - Accent6" xfId="50" builtinId="50" customBuiltin="1"/>
    <cellStyle name="20% - Accent6 2" xfId="74"/>
    <cellStyle name="20% - Accent6 2 2" xfId="118"/>
    <cellStyle name="20% - Accent6 2 2 2" xfId="251"/>
    <cellStyle name="20% - Accent6 2 2 2 2" xfId="543"/>
    <cellStyle name="20% - Accent6 2 2 3" xfId="333"/>
    <cellStyle name="20% - Accent6 2 2 3 2" xfId="625"/>
    <cellStyle name="20% - Accent6 2 2 4" xfId="459"/>
    <cellStyle name="20% - Accent6 2 3" xfId="210"/>
    <cellStyle name="20% - Accent6 2 3 2" xfId="293"/>
    <cellStyle name="20% - Accent6 2 3 2 2" xfId="585"/>
    <cellStyle name="20% - Accent6 2 3 3" xfId="503"/>
    <cellStyle name="20% - Accent6 2 4" xfId="184"/>
    <cellStyle name="20% - Accent6 2 5" xfId="385"/>
    <cellStyle name="20% - Accent6 2 5 2" xfId="649"/>
    <cellStyle name="20% - Accent6 2 6" xfId="419"/>
    <cellStyle name="20% - Accent6 3" xfId="99"/>
    <cellStyle name="20% - Accent6 3 2" xfId="232"/>
    <cellStyle name="20% - Accent6 3 2 2" xfId="524"/>
    <cellStyle name="20% - Accent6 3 3" xfId="314"/>
    <cellStyle name="20% - Accent6 3 3 2" xfId="606"/>
    <cellStyle name="20% - Accent6 3 4" xfId="440"/>
    <cellStyle name="20% - Accent6 4" xfId="142"/>
    <cellStyle name="20% - Accent6 4 2" xfId="480"/>
    <cellStyle name="20% - Accent6 5" xfId="271"/>
    <cellStyle name="20% - Accent6 5 2" xfId="563"/>
    <cellStyle name="20% - Accent6 6" xfId="400"/>
    <cellStyle name="40% - Accent1" xfId="31" builtinId="31" customBuiltin="1"/>
    <cellStyle name="40% - Accent1 2" xfId="65"/>
    <cellStyle name="40% - Accent1 2 2" xfId="109"/>
    <cellStyle name="40% - Accent1 2 2 2" xfId="242"/>
    <cellStyle name="40% - Accent1 2 2 2 2" xfId="534"/>
    <cellStyle name="40% - Accent1 2 2 3" xfId="324"/>
    <cellStyle name="40% - Accent1 2 2 3 2" xfId="616"/>
    <cellStyle name="40% - Accent1 2 2 4" xfId="450"/>
    <cellStyle name="40% - Accent1 2 3" xfId="201"/>
    <cellStyle name="40% - Accent1 2 3 2" xfId="284"/>
    <cellStyle name="40% - Accent1 2 3 2 2" xfId="576"/>
    <cellStyle name="40% - Accent1 2 3 3" xfId="494"/>
    <cellStyle name="40% - Accent1 2 4" xfId="165"/>
    <cellStyle name="40% - Accent1 2 5" xfId="366"/>
    <cellStyle name="40% - Accent1 2 5 2" xfId="640"/>
    <cellStyle name="40% - Accent1 2 6" xfId="410"/>
    <cellStyle name="40% - Accent1 3" xfId="90"/>
    <cellStyle name="40% - Accent1 3 2" xfId="223"/>
    <cellStyle name="40% - Accent1 3 2 2" xfId="515"/>
    <cellStyle name="40% - Accent1 3 3" xfId="305"/>
    <cellStyle name="40% - Accent1 3 3 2" xfId="597"/>
    <cellStyle name="40% - Accent1 3 4" xfId="431"/>
    <cellStyle name="40% - Accent1 4" xfId="133"/>
    <cellStyle name="40% - Accent1 4 2" xfId="471"/>
    <cellStyle name="40% - Accent1 5" xfId="262"/>
    <cellStyle name="40% - Accent1 5 2" xfId="554"/>
    <cellStyle name="40% - Accent1 6" xfId="391"/>
    <cellStyle name="40% - Accent2" xfId="35" builtinId="35" customBuiltin="1"/>
    <cellStyle name="40% - Accent2 2" xfId="67"/>
    <cellStyle name="40% - Accent2 2 2" xfId="111"/>
    <cellStyle name="40% - Accent2 2 2 2" xfId="244"/>
    <cellStyle name="40% - Accent2 2 2 2 2" xfId="536"/>
    <cellStyle name="40% - Accent2 2 2 3" xfId="326"/>
    <cellStyle name="40% - Accent2 2 2 3 2" xfId="618"/>
    <cellStyle name="40% - Accent2 2 2 4" xfId="452"/>
    <cellStyle name="40% - Accent2 2 3" xfId="203"/>
    <cellStyle name="40% - Accent2 2 3 2" xfId="286"/>
    <cellStyle name="40% - Accent2 2 3 2 2" xfId="578"/>
    <cellStyle name="40% - Accent2 2 3 3" xfId="496"/>
    <cellStyle name="40% - Accent2 2 4" xfId="169"/>
    <cellStyle name="40% - Accent2 2 5" xfId="370"/>
    <cellStyle name="40% - Accent2 2 5 2" xfId="642"/>
    <cellStyle name="40% - Accent2 2 6" xfId="412"/>
    <cellStyle name="40% - Accent2 3" xfId="92"/>
    <cellStyle name="40% - Accent2 3 2" xfId="225"/>
    <cellStyle name="40% - Accent2 3 2 2" xfId="517"/>
    <cellStyle name="40% - Accent2 3 3" xfId="307"/>
    <cellStyle name="40% - Accent2 3 3 2" xfId="599"/>
    <cellStyle name="40% - Accent2 3 4" xfId="433"/>
    <cellStyle name="40% - Accent2 4" xfId="135"/>
    <cellStyle name="40% - Accent2 4 2" xfId="473"/>
    <cellStyle name="40% - Accent2 5" xfId="264"/>
    <cellStyle name="40% - Accent2 5 2" xfId="556"/>
    <cellStyle name="40% - Accent2 6" xfId="393"/>
    <cellStyle name="40% - Accent3" xfId="39" builtinId="39" customBuiltin="1"/>
    <cellStyle name="40% - Accent3 2" xfId="69"/>
    <cellStyle name="40% - Accent3 2 2" xfId="113"/>
    <cellStyle name="40% - Accent3 2 2 2" xfId="246"/>
    <cellStyle name="40% - Accent3 2 2 2 2" xfId="538"/>
    <cellStyle name="40% - Accent3 2 2 3" xfId="328"/>
    <cellStyle name="40% - Accent3 2 2 3 2" xfId="620"/>
    <cellStyle name="40% - Accent3 2 2 4" xfId="454"/>
    <cellStyle name="40% - Accent3 2 3" xfId="205"/>
    <cellStyle name="40% - Accent3 2 3 2" xfId="288"/>
    <cellStyle name="40% - Accent3 2 3 2 2" xfId="580"/>
    <cellStyle name="40% - Accent3 2 3 3" xfId="498"/>
    <cellStyle name="40% - Accent3 2 4" xfId="173"/>
    <cellStyle name="40% - Accent3 2 5" xfId="374"/>
    <cellStyle name="40% - Accent3 2 5 2" xfId="644"/>
    <cellStyle name="40% - Accent3 2 6" xfId="414"/>
    <cellStyle name="40% - Accent3 3" xfId="94"/>
    <cellStyle name="40% - Accent3 3 2" xfId="227"/>
    <cellStyle name="40% - Accent3 3 2 2" xfId="519"/>
    <cellStyle name="40% - Accent3 3 3" xfId="309"/>
    <cellStyle name="40% - Accent3 3 3 2" xfId="601"/>
    <cellStyle name="40% - Accent3 3 4" xfId="435"/>
    <cellStyle name="40% - Accent3 4" xfId="137"/>
    <cellStyle name="40% - Accent3 4 2" xfId="475"/>
    <cellStyle name="40% - Accent3 5" xfId="266"/>
    <cellStyle name="40% - Accent3 5 2" xfId="558"/>
    <cellStyle name="40% - Accent3 6" xfId="395"/>
    <cellStyle name="40% - Accent4" xfId="43" builtinId="43" customBuiltin="1"/>
    <cellStyle name="40% - Accent4 2" xfId="71"/>
    <cellStyle name="40% - Accent4 2 2" xfId="115"/>
    <cellStyle name="40% - Accent4 2 2 2" xfId="248"/>
    <cellStyle name="40% - Accent4 2 2 2 2" xfId="540"/>
    <cellStyle name="40% - Accent4 2 2 3" xfId="330"/>
    <cellStyle name="40% - Accent4 2 2 3 2" xfId="622"/>
    <cellStyle name="40% - Accent4 2 2 4" xfId="456"/>
    <cellStyle name="40% - Accent4 2 3" xfId="207"/>
    <cellStyle name="40% - Accent4 2 3 2" xfId="290"/>
    <cellStyle name="40% - Accent4 2 3 2 2" xfId="582"/>
    <cellStyle name="40% - Accent4 2 3 3" xfId="500"/>
    <cellStyle name="40% - Accent4 2 4" xfId="177"/>
    <cellStyle name="40% - Accent4 2 5" xfId="378"/>
    <cellStyle name="40% - Accent4 2 5 2" xfId="646"/>
    <cellStyle name="40% - Accent4 2 6" xfId="416"/>
    <cellStyle name="40% - Accent4 3" xfId="96"/>
    <cellStyle name="40% - Accent4 3 2" xfId="229"/>
    <cellStyle name="40% - Accent4 3 2 2" xfId="521"/>
    <cellStyle name="40% - Accent4 3 3" xfId="311"/>
    <cellStyle name="40% - Accent4 3 3 2" xfId="603"/>
    <cellStyle name="40% - Accent4 3 4" xfId="437"/>
    <cellStyle name="40% - Accent4 4" xfId="139"/>
    <cellStyle name="40% - Accent4 4 2" xfId="477"/>
    <cellStyle name="40% - Accent4 5" xfId="268"/>
    <cellStyle name="40% - Accent4 5 2" xfId="560"/>
    <cellStyle name="40% - Accent4 6" xfId="397"/>
    <cellStyle name="40% - Accent5" xfId="47" builtinId="47" customBuiltin="1"/>
    <cellStyle name="40% - Accent5 2" xfId="73"/>
    <cellStyle name="40% - Accent5 2 2" xfId="117"/>
    <cellStyle name="40% - Accent5 2 2 2" xfId="250"/>
    <cellStyle name="40% - Accent5 2 2 2 2" xfId="542"/>
    <cellStyle name="40% - Accent5 2 2 3" xfId="332"/>
    <cellStyle name="40% - Accent5 2 2 3 2" xfId="624"/>
    <cellStyle name="40% - Accent5 2 2 4" xfId="458"/>
    <cellStyle name="40% - Accent5 2 3" xfId="209"/>
    <cellStyle name="40% - Accent5 2 3 2" xfId="292"/>
    <cellStyle name="40% - Accent5 2 3 2 2" xfId="584"/>
    <cellStyle name="40% - Accent5 2 3 3" xfId="502"/>
    <cellStyle name="40% - Accent5 2 4" xfId="181"/>
    <cellStyle name="40% - Accent5 2 5" xfId="382"/>
    <cellStyle name="40% - Accent5 2 5 2" xfId="648"/>
    <cellStyle name="40% - Accent5 2 6" xfId="418"/>
    <cellStyle name="40% - Accent5 3" xfId="98"/>
    <cellStyle name="40% - Accent5 3 2" xfId="231"/>
    <cellStyle name="40% - Accent5 3 2 2" xfId="523"/>
    <cellStyle name="40% - Accent5 3 3" xfId="313"/>
    <cellStyle name="40% - Accent5 3 3 2" xfId="605"/>
    <cellStyle name="40% - Accent5 3 4" xfId="439"/>
    <cellStyle name="40% - Accent5 4" xfId="141"/>
    <cellStyle name="40% - Accent5 4 2" xfId="479"/>
    <cellStyle name="40% - Accent5 5" xfId="270"/>
    <cellStyle name="40% - Accent5 5 2" xfId="562"/>
    <cellStyle name="40% - Accent5 6" xfId="399"/>
    <cellStyle name="40% - Accent6" xfId="51" builtinId="51" customBuiltin="1"/>
    <cellStyle name="40% - Accent6 2" xfId="75"/>
    <cellStyle name="40% - Accent6 2 2" xfId="119"/>
    <cellStyle name="40% - Accent6 2 2 2" xfId="252"/>
    <cellStyle name="40% - Accent6 2 2 2 2" xfId="544"/>
    <cellStyle name="40% - Accent6 2 2 3" xfId="334"/>
    <cellStyle name="40% - Accent6 2 2 3 2" xfId="626"/>
    <cellStyle name="40% - Accent6 2 2 4" xfId="460"/>
    <cellStyle name="40% - Accent6 2 3" xfId="211"/>
    <cellStyle name="40% - Accent6 2 3 2" xfId="294"/>
    <cellStyle name="40% - Accent6 2 3 2 2" xfId="586"/>
    <cellStyle name="40% - Accent6 2 3 3" xfId="504"/>
    <cellStyle name="40% - Accent6 2 4" xfId="185"/>
    <cellStyle name="40% - Accent6 2 5" xfId="386"/>
    <cellStyle name="40% - Accent6 2 5 2" xfId="650"/>
    <cellStyle name="40% - Accent6 2 6" xfId="420"/>
    <cellStyle name="40% - Accent6 3" xfId="100"/>
    <cellStyle name="40% - Accent6 3 2" xfId="233"/>
    <cellStyle name="40% - Accent6 3 2 2" xfId="525"/>
    <cellStyle name="40% - Accent6 3 3" xfId="315"/>
    <cellStyle name="40% - Accent6 3 3 2" xfId="607"/>
    <cellStyle name="40% - Accent6 3 4" xfId="441"/>
    <cellStyle name="40% - Accent6 4" xfId="143"/>
    <cellStyle name="40% - Accent6 4 2" xfId="481"/>
    <cellStyle name="40% - Accent6 5" xfId="272"/>
    <cellStyle name="40% - Accent6 5 2" xfId="564"/>
    <cellStyle name="40% - Accent6 6" xfId="401"/>
    <cellStyle name="60% - Accent1" xfId="32" builtinId="32" customBuiltin="1"/>
    <cellStyle name="60% - Accent1 2" xfId="166"/>
    <cellStyle name="60% - Accent1 2 2" xfId="367"/>
    <cellStyle name="60% - Accent2" xfId="36" builtinId="36" customBuiltin="1"/>
    <cellStyle name="60% - Accent2 2" xfId="170"/>
    <cellStyle name="60% - Accent2 2 2" xfId="371"/>
    <cellStyle name="60% - Accent3" xfId="40" builtinId="40" customBuiltin="1"/>
    <cellStyle name="60% - Accent3 2" xfId="174"/>
    <cellStyle name="60% - Accent3 2 2" xfId="375"/>
    <cellStyle name="60% - Accent4" xfId="44" builtinId="44" customBuiltin="1"/>
    <cellStyle name="60% - Accent4 2" xfId="178"/>
    <cellStyle name="60% - Accent4 2 2" xfId="379"/>
    <cellStyle name="60% - Accent5" xfId="48" builtinId="48" customBuiltin="1"/>
    <cellStyle name="60% - Accent5 2" xfId="182"/>
    <cellStyle name="60% - Accent5 2 2" xfId="383"/>
    <cellStyle name="60% - Accent6" xfId="52" builtinId="52" customBuiltin="1"/>
    <cellStyle name="60% - Accent6 2" xfId="186"/>
    <cellStyle name="60% - Accent6 2 2" xfId="387"/>
    <cellStyle name="Accent1" xfId="29" builtinId="29" customBuiltin="1"/>
    <cellStyle name="Accent1 2" xfId="163"/>
    <cellStyle name="Accent1 2 2" xfId="364"/>
    <cellStyle name="Accent2" xfId="33" builtinId="33" customBuiltin="1"/>
    <cellStyle name="Accent2 2" xfId="167"/>
    <cellStyle name="Accent2 2 2" xfId="368"/>
    <cellStyle name="Accent3" xfId="37" builtinId="37" customBuiltin="1"/>
    <cellStyle name="Accent3 2" xfId="171"/>
    <cellStyle name="Accent3 2 2" xfId="372"/>
    <cellStyle name="Accent4" xfId="41" builtinId="41" customBuiltin="1"/>
    <cellStyle name="Accent4 2" xfId="175"/>
    <cellStyle name="Accent4 2 2" xfId="376"/>
    <cellStyle name="Accent5" xfId="45" builtinId="45" customBuiltin="1"/>
    <cellStyle name="Accent5 2" xfId="179"/>
    <cellStyle name="Accent5 2 2" xfId="380"/>
    <cellStyle name="Accent6" xfId="49" builtinId="49" customBuiltin="1"/>
    <cellStyle name="Accent6 2" xfId="183"/>
    <cellStyle name="Accent6 2 2" xfId="384"/>
    <cellStyle name="Bad" xfId="19" builtinId="27" customBuiltin="1"/>
    <cellStyle name="Bad 2" xfId="152"/>
    <cellStyle name="Bad 2 2" xfId="353"/>
    <cellStyle name="Calculation" xfId="23" builtinId="22" customBuiltin="1"/>
    <cellStyle name="Calculation 2" xfId="156"/>
    <cellStyle name="Calculation 2 2" xfId="357"/>
    <cellStyle name="Check Cell" xfId="25" builtinId="23" customBuiltin="1"/>
    <cellStyle name="Check Cell 2" xfId="158"/>
    <cellStyle name="Check Cell 2 2" xfId="359"/>
    <cellStyle name="Comma" xfId="129" builtinId="3"/>
    <cellStyle name="Comma 2" xfId="6"/>
    <cellStyle name="Comma 2 2" xfId="9"/>
    <cellStyle name="Comma 3" xfId="56"/>
    <cellStyle name="Comma 4" xfId="77"/>
    <cellStyle name="Currency" xfId="651" builtinId="4"/>
    <cellStyle name="Currency 2" xfId="12"/>
    <cellStyle name="Explanatory Text" xfId="27" builtinId="53" customBuiltin="1"/>
    <cellStyle name="Explanatory Text 2" xfId="161"/>
    <cellStyle name="Explanatory Text 2 2" xfId="362"/>
    <cellStyle name="Good" xfId="18" builtinId="26" customBuiltin="1"/>
    <cellStyle name="Good 2" xfId="151"/>
    <cellStyle name="Good 2 2" xfId="352"/>
    <cellStyle name="Heading 1" xfId="14" builtinId="16" customBuiltin="1"/>
    <cellStyle name="Heading 1 2" xfId="147"/>
    <cellStyle name="Heading 1 2 2" xfId="348"/>
    <cellStyle name="Heading 2" xfId="15" builtinId="17" customBuiltin="1"/>
    <cellStyle name="Heading 2 2" xfId="148"/>
    <cellStyle name="Heading 2 2 2" xfId="349"/>
    <cellStyle name="Heading 3" xfId="16" builtinId="18" customBuiltin="1"/>
    <cellStyle name="Heading 3 2" xfId="149"/>
    <cellStyle name="Heading 3 2 2" xfId="350"/>
    <cellStyle name="Heading 4" xfId="17" builtinId="19" customBuiltin="1"/>
    <cellStyle name="Heading 4 2" xfId="150"/>
    <cellStyle name="Heading 4 2 2" xfId="351"/>
    <cellStyle name="Input" xfId="21" builtinId="20" customBuiltin="1"/>
    <cellStyle name="Input 2" xfId="154"/>
    <cellStyle name="Input 2 2" xfId="355"/>
    <cellStyle name="Linked Cell" xfId="24" builtinId="24" customBuiltin="1"/>
    <cellStyle name="Linked Cell 2" xfId="157"/>
    <cellStyle name="Linked Cell 2 2" xfId="358"/>
    <cellStyle name="Neutral" xfId="20" builtinId="28" customBuiltin="1"/>
    <cellStyle name="Neutral 2" xfId="153"/>
    <cellStyle name="Neutral 2 2" xfId="354"/>
    <cellStyle name="Normal" xfId="0" builtinId="0"/>
    <cellStyle name="Normal 10" xfId="60"/>
    <cellStyle name="Normal 10 2" xfId="84"/>
    <cellStyle name="Normal 10 2 2" xfId="126"/>
    <cellStyle name="Normal 10 2 2 2" xfId="259"/>
    <cellStyle name="Normal 10 2 2 2 2" xfId="551"/>
    <cellStyle name="Normal 10 2 2 3" xfId="341"/>
    <cellStyle name="Normal 10 2 2 3 2" xfId="633"/>
    <cellStyle name="Normal 10 2 2 4" xfId="467"/>
    <cellStyle name="Normal 10 2 3" xfId="218"/>
    <cellStyle name="Normal 10 2 3 2" xfId="511"/>
    <cellStyle name="Normal 10 2 4" xfId="301"/>
    <cellStyle name="Normal 10 2 4 2" xfId="593"/>
    <cellStyle name="Normal 10 2 5" xfId="427"/>
    <cellStyle name="Normal 10 3" xfId="105"/>
    <cellStyle name="Normal 10 3 2" xfId="238"/>
    <cellStyle name="Normal 10 3 2 2" xfId="530"/>
    <cellStyle name="Normal 10 3 3" xfId="320"/>
    <cellStyle name="Normal 10 3 3 2" xfId="612"/>
    <cellStyle name="Normal 10 3 4" xfId="446"/>
    <cellStyle name="Normal 10 4" xfId="197"/>
    <cellStyle name="Normal 10 4 2" xfId="490"/>
    <cellStyle name="Normal 10 5" xfId="280"/>
    <cellStyle name="Normal 10 5 2" xfId="572"/>
    <cellStyle name="Normal 10 6" xfId="406"/>
    <cellStyle name="Normal 11" xfId="61"/>
    <cellStyle name="Normal 12" xfId="76"/>
    <cellStyle name="Normal 13" xfId="62"/>
    <cellStyle name="Normal 13 2" xfId="106"/>
    <cellStyle name="Normal 13 2 2" xfId="239"/>
    <cellStyle name="Normal 13 2 2 2" xfId="531"/>
    <cellStyle name="Normal 13 2 3" xfId="321"/>
    <cellStyle name="Normal 13 2 3 2" xfId="613"/>
    <cellStyle name="Normal 13 2 4" xfId="447"/>
    <cellStyle name="Normal 13 3" xfId="198"/>
    <cellStyle name="Normal 13 3 2" xfId="491"/>
    <cellStyle name="Normal 13 4" xfId="281"/>
    <cellStyle name="Normal 13 4 2" xfId="573"/>
    <cellStyle name="Normal 13 5" xfId="407"/>
    <cellStyle name="Normal 14" xfId="86"/>
    <cellStyle name="Normal 14 2" xfId="128"/>
    <cellStyle name="Normal 15" xfId="130"/>
    <cellStyle name="Normal 15 2" xfId="188"/>
    <cellStyle name="Normal 15 3" xfId="468"/>
    <cellStyle name="Normal 16" xfId="260"/>
    <cellStyle name="Normal 16 2" xfId="552"/>
    <cellStyle name="Normal 17" xfId="344"/>
    <cellStyle name="Normal 17 2" xfId="634"/>
    <cellStyle name="Normal 2" xfId="1"/>
    <cellStyle name="Normal 2 2" xfId="145"/>
    <cellStyle name="Normal 2 2 2" xfId="189"/>
    <cellStyle name="Normal 2 3" xfId="187"/>
    <cellStyle name="Normal 2 3 2" xfId="483"/>
    <cellStyle name="Normal 2 4" xfId="273"/>
    <cellStyle name="Normal 2 4 2" xfId="565"/>
    <cellStyle name="Normal 2 5" xfId="345"/>
    <cellStyle name="Normal 2 5 2" xfId="635"/>
    <cellStyle name="Normal 2 6" xfId="346"/>
    <cellStyle name="Normal 2 6 2" xfId="636"/>
    <cellStyle name="Normal 3" xfId="3"/>
    <cellStyle name="Normal 3 2" xfId="8"/>
    <cellStyle name="Normal 3 3" xfId="190"/>
    <cellStyle name="Normal 3 4" xfId="146"/>
    <cellStyle name="Normal 3 5" xfId="347"/>
    <cellStyle name="Normal 3 5 2" xfId="637"/>
    <cellStyle name="Normal 4" xfId="5"/>
    <cellStyle name="Normal 4 2" xfId="7"/>
    <cellStyle name="Normal 4 3" xfId="343"/>
    <cellStyle name="Normal 5" xfId="4"/>
    <cellStyle name="Normal 5 2" xfId="57"/>
    <cellStyle name="Normal 5 2 2" xfId="82"/>
    <cellStyle name="Normal 5 2 2 2" xfId="124"/>
    <cellStyle name="Normal 5 2 2 2 2" xfId="257"/>
    <cellStyle name="Normal 5 2 2 2 2 2" xfId="549"/>
    <cellStyle name="Normal 5 2 2 2 3" xfId="339"/>
    <cellStyle name="Normal 5 2 2 2 3 2" xfId="631"/>
    <cellStyle name="Normal 5 2 2 2 4" xfId="465"/>
    <cellStyle name="Normal 5 2 2 3" xfId="216"/>
    <cellStyle name="Normal 5 2 2 3 2" xfId="509"/>
    <cellStyle name="Normal 5 2 2 4" xfId="299"/>
    <cellStyle name="Normal 5 2 2 4 2" xfId="591"/>
    <cellStyle name="Normal 5 2 2 5" xfId="425"/>
    <cellStyle name="Normal 5 2 3" xfId="103"/>
    <cellStyle name="Normal 5 2 3 2" xfId="236"/>
    <cellStyle name="Normal 5 2 3 2 2" xfId="528"/>
    <cellStyle name="Normal 5 2 3 3" xfId="318"/>
    <cellStyle name="Normal 5 2 3 3 2" xfId="610"/>
    <cellStyle name="Normal 5 2 3 4" xfId="444"/>
    <cellStyle name="Normal 5 2 4" xfId="195"/>
    <cellStyle name="Normal 5 2 4 2" xfId="488"/>
    <cellStyle name="Normal 5 2 5" xfId="278"/>
    <cellStyle name="Normal 5 2 5 2" xfId="570"/>
    <cellStyle name="Normal 5 2 6" xfId="404"/>
    <cellStyle name="Normal 5 3" xfId="78"/>
    <cellStyle name="Normal 5 3 2" xfId="120"/>
    <cellStyle name="Normal 5 3 2 2" xfId="253"/>
    <cellStyle name="Normal 5 3 2 2 2" xfId="545"/>
    <cellStyle name="Normal 5 3 2 3" xfId="335"/>
    <cellStyle name="Normal 5 3 2 3 2" xfId="627"/>
    <cellStyle name="Normal 5 3 2 4" xfId="461"/>
    <cellStyle name="Normal 5 3 3" xfId="212"/>
    <cellStyle name="Normal 5 3 3 2" xfId="505"/>
    <cellStyle name="Normal 5 3 4" xfId="295"/>
    <cellStyle name="Normal 5 3 4 2" xfId="587"/>
    <cellStyle name="Normal 5 3 5" xfId="421"/>
    <cellStyle name="Normal 5 4" xfId="87"/>
    <cellStyle name="Normal 5 4 2" xfId="220"/>
    <cellStyle name="Normal 5 4 2 2" xfId="512"/>
    <cellStyle name="Normal 5 4 3" xfId="302"/>
    <cellStyle name="Normal 5 4 3 2" xfId="594"/>
    <cellStyle name="Normal 5 4 4" xfId="428"/>
    <cellStyle name="Normal 5 5" xfId="191"/>
    <cellStyle name="Normal 5 5 2" xfId="484"/>
    <cellStyle name="Normal 5 6" xfId="274"/>
    <cellStyle name="Normal 5 6 2" xfId="566"/>
    <cellStyle name="Normal 5 7" xfId="388"/>
    <cellStyle name="Normal 6" xfId="10"/>
    <cellStyle name="Normal 6 2" xfId="58"/>
    <cellStyle name="Normal 6 2 2" xfId="83"/>
    <cellStyle name="Normal 6 2 2 2" xfId="125"/>
    <cellStyle name="Normal 6 2 2 2 2" xfId="258"/>
    <cellStyle name="Normal 6 2 2 2 2 2" xfId="550"/>
    <cellStyle name="Normal 6 2 2 2 3" xfId="340"/>
    <cellStyle name="Normal 6 2 2 2 3 2" xfId="632"/>
    <cellStyle name="Normal 6 2 2 2 4" xfId="466"/>
    <cellStyle name="Normal 6 2 2 3" xfId="217"/>
    <cellStyle name="Normal 6 2 2 3 2" xfId="510"/>
    <cellStyle name="Normal 6 2 2 4" xfId="300"/>
    <cellStyle name="Normal 6 2 2 4 2" xfId="592"/>
    <cellStyle name="Normal 6 2 2 5" xfId="426"/>
    <cellStyle name="Normal 6 2 3" xfId="104"/>
    <cellStyle name="Normal 6 2 3 2" xfId="237"/>
    <cellStyle name="Normal 6 2 3 2 2" xfId="529"/>
    <cellStyle name="Normal 6 2 3 3" xfId="319"/>
    <cellStyle name="Normal 6 2 3 3 2" xfId="611"/>
    <cellStyle name="Normal 6 2 3 4" xfId="445"/>
    <cellStyle name="Normal 6 2 4" xfId="196"/>
    <cellStyle name="Normal 6 2 4 2" xfId="489"/>
    <cellStyle name="Normal 6 2 5" xfId="279"/>
    <cellStyle name="Normal 6 2 5 2" xfId="571"/>
    <cellStyle name="Normal 6 2 6" xfId="405"/>
    <cellStyle name="Normal 6 3" xfId="79"/>
    <cellStyle name="Normal 6 3 2" xfId="121"/>
    <cellStyle name="Normal 6 3 2 2" xfId="254"/>
    <cellStyle name="Normal 6 3 2 2 2" xfId="546"/>
    <cellStyle name="Normal 6 3 2 3" xfId="336"/>
    <cellStyle name="Normal 6 3 2 3 2" xfId="628"/>
    <cellStyle name="Normal 6 3 2 4" xfId="462"/>
    <cellStyle name="Normal 6 3 3" xfId="213"/>
    <cellStyle name="Normal 6 3 3 2" xfId="506"/>
    <cellStyle name="Normal 6 3 4" xfId="296"/>
    <cellStyle name="Normal 6 3 4 2" xfId="588"/>
    <cellStyle name="Normal 6 3 5" xfId="422"/>
    <cellStyle name="Normal 6 4" xfId="88"/>
    <cellStyle name="Normal 6 4 2" xfId="221"/>
    <cellStyle name="Normal 6 4 2 2" xfId="513"/>
    <cellStyle name="Normal 6 4 3" xfId="303"/>
    <cellStyle name="Normal 6 4 3 2" xfId="595"/>
    <cellStyle name="Normal 6 4 4" xfId="429"/>
    <cellStyle name="Normal 6 5" xfId="192"/>
    <cellStyle name="Normal 6 5 2" xfId="485"/>
    <cellStyle name="Normal 6 6" xfId="275"/>
    <cellStyle name="Normal 6 6 2" xfId="567"/>
    <cellStyle name="Normal 6 7" xfId="389"/>
    <cellStyle name="Normal 7" xfId="11"/>
    <cellStyle name="Normal 7 2" xfId="59"/>
    <cellStyle name="Normal 8" xfId="53"/>
    <cellStyle name="Normal 8 2" xfId="80"/>
    <cellStyle name="Normal 8 2 2" xfId="122"/>
    <cellStyle name="Normal 8 2 2 2" xfId="255"/>
    <cellStyle name="Normal 8 2 2 2 2" xfId="547"/>
    <cellStyle name="Normal 8 2 2 3" xfId="337"/>
    <cellStyle name="Normal 8 2 2 3 2" xfId="629"/>
    <cellStyle name="Normal 8 2 2 4" xfId="463"/>
    <cellStyle name="Normal 8 2 3" xfId="214"/>
    <cellStyle name="Normal 8 2 3 2" xfId="507"/>
    <cellStyle name="Normal 8 2 4" xfId="297"/>
    <cellStyle name="Normal 8 2 4 2" xfId="589"/>
    <cellStyle name="Normal 8 2 5" xfId="423"/>
    <cellStyle name="Normal 8 3" xfId="101"/>
    <cellStyle name="Normal 8 3 2" xfId="234"/>
    <cellStyle name="Normal 8 3 2 2" xfId="526"/>
    <cellStyle name="Normal 8 3 3" xfId="316"/>
    <cellStyle name="Normal 8 3 3 2" xfId="608"/>
    <cellStyle name="Normal 8 3 4" xfId="442"/>
    <cellStyle name="Normal 8 4" xfId="193"/>
    <cellStyle name="Normal 8 4 2" xfId="486"/>
    <cellStyle name="Normal 8 5" xfId="276"/>
    <cellStyle name="Normal 8 5 2" xfId="568"/>
    <cellStyle name="Normal 8 6" xfId="402"/>
    <cellStyle name="Normal 9" xfId="55"/>
    <cellStyle name="Note 2" xfId="54"/>
    <cellStyle name="Note 2 2" xfId="81"/>
    <cellStyle name="Note 2 2 2" xfId="123"/>
    <cellStyle name="Note 2 2 2 2" xfId="256"/>
    <cellStyle name="Note 2 2 2 2 2" xfId="548"/>
    <cellStyle name="Note 2 2 2 3" xfId="338"/>
    <cellStyle name="Note 2 2 2 3 2" xfId="630"/>
    <cellStyle name="Note 2 2 2 4" xfId="464"/>
    <cellStyle name="Note 2 2 3" xfId="215"/>
    <cellStyle name="Note 2 2 3 2" xfId="508"/>
    <cellStyle name="Note 2 2 4" xfId="298"/>
    <cellStyle name="Note 2 2 4 2" xfId="590"/>
    <cellStyle name="Note 2 2 5" xfId="424"/>
    <cellStyle name="Note 2 3" xfId="102"/>
    <cellStyle name="Note 2 3 2" xfId="235"/>
    <cellStyle name="Note 2 3 2 2" xfId="527"/>
    <cellStyle name="Note 2 3 3" xfId="317"/>
    <cellStyle name="Note 2 3 3 2" xfId="609"/>
    <cellStyle name="Note 2 3 4" xfId="443"/>
    <cellStyle name="Note 2 4" xfId="194"/>
    <cellStyle name="Note 2 4 2" xfId="277"/>
    <cellStyle name="Note 2 4 2 2" xfId="569"/>
    <cellStyle name="Note 2 4 3" xfId="487"/>
    <cellStyle name="Note 2 5" xfId="160"/>
    <cellStyle name="Note 2 6" xfId="361"/>
    <cellStyle name="Note 2 6 2" xfId="638"/>
    <cellStyle name="Note 2 7" xfId="403"/>
    <cellStyle name="Note 3" xfId="63"/>
    <cellStyle name="Note 3 2" xfId="107"/>
    <cellStyle name="Note 3 2 2" xfId="240"/>
    <cellStyle name="Note 3 2 2 2" xfId="532"/>
    <cellStyle name="Note 3 2 3" xfId="322"/>
    <cellStyle name="Note 3 2 3 2" xfId="614"/>
    <cellStyle name="Note 3 2 4" xfId="448"/>
    <cellStyle name="Note 3 3" xfId="199"/>
    <cellStyle name="Note 3 3 2" xfId="492"/>
    <cellStyle name="Note 3 4" xfId="282"/>
    <cellStyle name="Note 3 4 2" xfId="574"/>
    <cellStyle name="Note 3 5" xfId="408"/>
    <cellStyle name="Note 4" xfId="131"/>
    <cellStyle name="Note 4 2" xfId="469"/>
    <cellStyle name="Output" xfId="22" builtinId="21" customBuiltin="1"/>
    <cellStyle name="Output 2" xfId="155"/>
    <cellStyle name="Output 2 2" xfId="356"/>
    <cellStyle name="Percent" xfId="85" builtinId="5"/>
    <cellStyle name="Percent 2" xfId="2"/>
    <cellStyle name="Percent 2 2" xfId="342"/>
    <cellStyle name="Percent 3" xfId="127"/>
    <cellStyle name="Percent 4" xfId="144"/>
    <cellStyle name="Percent 4 2" xfId="219"/>
    <cellStyle name="Percent 4 3" xfId="482"/>
    <cellStyle name="Title" xfId="13" builtinId="15" customBuiltin="1"/>
    <cellStyle name="Total" xfId="28" builtinId="25" customBuiltin="1"/>
    <cellStyle name="Total 2" xfId="162"/>
    <cellStyle name="Total 2 2" xfId="363"/>
    <cellStyle name="Warning Text" xfId="26" builtinId="11" customBuiltin="1"/>
    <cellStyle name="Warning Text 2" xfId="159"/>
    <cellStyle name="Warning Text 2 2" xfId="36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tabSelected="1" zoomScaleNormal="100" workbookViewId="0">
      <selection activeCell="C6" sqref="C6:E6"/>
    </sheetView>
  </sheetViews>
  <sheetFormatPr defaultRowHeight="12.75" x14ac:dyDescent="0.2"/>
  <cols>
    <col min="1" max="1" width="7.7109375" customWidth="1"/>
    <col min="2" max="2" width="9.7109375" customWidth="1"/>
    <col min="3" max="4" width="16.42578125" customWidth="1"/>
    <col min="5" max="5" width="15.85546875" customWidth="1"/>
    <col min="6" max="6" width="11.42578125" customWidth="1"/>
    <col min="7" max="7" width="7.85546875" customWidth="1"/>
    <col min="8" max="8" width="12.7109375" customWidth="1"/>
    <col min="9" max="9" width="1.5703125" customWidth="1"/>
    <col min="10" max="10" width="37.42578125" customWidth="1"/>
    <col min="11" max="12" width="10.140625" bestFit="1" customWidth="1"/>
    <col min="13" max="13" width="14.42578125" bestFit="1" customWidth="1"/>
    <col min="15" max="15" width="10.140625" bestFit="1" customWidth="1"/>
    <col min="16" max="16" width="9.7109375" customWidth="1"/>
    <col min="17" max="18" width="10.140625" bestFit="1" customWidth="1"/>
  </cols>
  <sheetData>
    <row r="1" spans="1:10" x14ac:dyDescent="0.2">
      <c r="A1" s="31"/>
      <c r="B1" s="30"/>
      <c r="C1" s="31" t="s">
        <v>308</v>
      </c>
      <c r="D1" s="30"/>
      <c r="E1" s="52"/>
      <c r="F1" s="52"/>
      <c r="G1" s="30"/>
      <c r="H1" s="34" t="s">
        <v>21</v>
      </c>
      <c r="I1" s="30"/>
    </row>
    <row r="2" spans="1:10" ht="12" customHeight="1" x14ac:dyDescent="0.2">
      <c r="A2" s="2"/>
      <c r="B2" s="2"/>
      <c r="D2" s="2"/>
      <c r="E2" s="2"/>
      <c r="F2" s="2"/>
      <c r="G2" s="2"/>
      <c r="H2" s="2"/>
      <c r="I2" s="2"/>
    </row>
    <row r="3" spans="1:10" ht="25.5" x14ac:dyDescent="0.35">
      <c r="A3" s="23" t="s">
        <v>12</v>
      </c>
      <c r="B3" s="23"/>
      <c r="C3" s="36"/>
      <c r="D3" s="3"/>
      <c r="E3" s="2"/>
      <c r="F3" s="2"/>
      <c r="G3" s="2"/>
      <c r="H3" s="44"/>
      <c r="I3" s="2"/>
    </row>
    <row r="4" spans="1:10" x14ac:dyDescent="0.2">
      <c r="A4" s="67" t="s">
        <v>0</v>
      </c>
      <c r="B4" s="68"/>
      <c r="C4" s="58" t="e">
        <f>VLOOKUP(C6,'Operating rates'!A5:C367,2,FALSE)</f>
        <v>#N/A</v>
      </c>
      <c r="D4" s="59"/>
      <c r="E4" s="60"/>
      <c r="F4" s="2"/>
      <c r="G4" s="2"/>
      <c r="H4" s="55"/>
      <c r="I4" s="2"/>
    </row>
    <row r="5" spans="1:10" x14ac:dyDescent="0.2">
      <c r="A5" s="67"/>
      <c r="B5" s="68"/>
      <c r="C5" s="61"/>
      <c r="D5" s="62"/>
      <c r="E5" s="63"/>
      <c r="F5" s="2"/>
      <c r="G5" s="2"/>
      <c r="H5" s="2"/>
      <c r="I5" s="2"/>
      <c r="J5" s="2"/>
    </row>
    <row r="6" spans="1:10" ht="13.5" thickBot="1" x14ac:dyDescent="0.25">
      <c r="A6" s="69" t="s">
        <v>35</v>
      </c>
      <c r="B6" s="70"/>
      <c r="C6" s="64"/>
      <c r="D6" s="65"/>
      <c r="E6" s="66"/>
      <c r="H6" s="2"/>
      <c r="I6" s="2"/>
      <c r="J6" s="2"/>
    </row>
    <row r="7" spans="1:10" x14ac:dyDescent="0.2">
      <c r="A7" s="12"/>
      <c r="B7" s="12"/>
      <c r="C7" s="38" t="s">
        <v>37</v>
      </c>
      <c r="D7" s="39"/>
      <c r="E7" s="39"/>
      <c r="F7" s="40"/>
      <c r="G7" s="37"/>
      <c r="H7" s="2"/>
      <c r="I7" s="2"/>
      <c r="J7" s="2"/>
    </row>
    <row r="8" spans="1:10" ht="13.5" thickBot="1" x14ac:dyDescent="0.25">
      <c r="A8" s="5"/>
      <c r="B8" s="5"/>
      <c r="C8" s="41" t="s">
        <v>36</v>
      </c>
      <c r="D8" s="42"/>
      <c r="E8" s="42"/>
      <c r="F8" s="43"/>
      <c r="G8" s="37"/>
      <c r="H8" s="37"/>
      <c r="I8" s="37"/>
    </row>
    <row r="9" spans="1:10" ht="9.75" customHeight="1" thickBot="1" x14ac:dyDescent="0.25">
      <c r="A9" s="5"/>
      <c r="B9" s="5"/>
      <c r="C9" s="6"/>
      <c r="D9" s="6"/>
      <c r="E9" s="6"/>
      <c r="F9" s="6"/>
      <c r="G9" s="6"/>
      <c r="H9" s="6"/>
      <c r="I9" s="6"/>
    </row>
    <row r="10" spans="1:10" ht="27.75" customHeight="1" thickBot="1" x14ac:dyDescent="0.25">
      <c r="B10" s="50" t="s">
        <v>300</v>
      </c>
      <c r="C10" s="7"/>
      <c r="D10" s="53"/>
      <c r="E10" s="53"/>
      <c r="F10" s="53"/>
      <c r="G10" s="13"/>
      <c r="H10" s="49" t="e">
        <f>VLOOKUP(C6,'Operating rates'!A5:C367,3,FALSE)</f>
        <v>#N/A</v>
      </c>
    </row>
    <row r="11" spans="1:10" ht="12" customHeight="1" x14ac:dyDescent="0.2">
      <c r="A11" s="5"/>
      <c r="B11" s="5"/>
      <c r="C11" s="6"/>
      <c r="D11" s="6"/>
      <c r="E11" s="6"/>
      <c r="F11" s="6"/>
      <c r="G11" s="6"/>
      <c r="H11" s="6"/>
      <c r="I11" s="6"/>
    </row>
    <row r="12" spans="1:10" ht="12" customHeight="1" thickBot="1" x14ac:dyDescent="0.25">
      <c r="A12" s="7"/>
      <c r="B12" s="71" t="s">
        <v>8</v>
      </c>
      <c r="C12" s="71"/>
      <c r="D12" s="71"/>
      <c r="E12" s="71"/>
      <c r="F12" s="71"/>
      <c r="G12" s="71"/>
      <c r="H12" s="71"/>
      <c r="I12" s="71"/>
    </row>
    <row r="13" spans="1:10" ht="12" customHeight="1" thickBot="1" x14ac:dyDescent="0.25">
      <c r="A13" s="4"/>
      <c r="B13" s="72" t="str">
        <f>IF(H13&lt;=0.05,"Enter the percentage rate increase of the proposal, not to exceed 5%.","Percentage cannot be greater than 5%.")</f>
        <v>Enter the percentage rate increase of the proposal, not to exceed 5%.</v>
      </c>
      <c r="C13" s="72"/>
      <c r="D13" s="72"/>
      <c r="E13" s="72"/>
      <c r="F13" s="72"/>
      <c r="G13" s="73"/>
      <c r="H13" s="24"/>
      <c r="I13" s="9"/>
    </row>
    <row r="14" spans="1:10" ht="12" customHeight="1" thickBot="1" x14ac:dyDescent="0.25">
      <c r="A14" s="4"/>
      <c r="B14" s="32" t="s">
        <v>15</v>
      </c>
      <c r="C14" s="7"/>
      <c r="D14" s="7"/>
      <c r="E14" s="7"/>
      <c r="F14" s="7"/>
      <c r="G14" s="12"/>
      <c r="H14" s="28"/>
      <c r="I14" s="9"/>
    </row>
    <row r="15" spans="1:10" ht="12" customHeight="1" thickBot="1" x14ac:dyDescent="0.25">
      <c r="A15" s="4"/>
      <c r="B15" s="7" t="s">
        <v>301</v>
      </c>
      <c r="C15" s="7"/>
      <c r="D15" s="7"/>
      <c r="E15" s="53"/>
      <c r="F15" s="53"/>
      <c r="G15" s="12"/>
      <c r="H15" s="47" t="e">
        <f>VLOOKUP(C6,Days!$A5:$F369,4,FALSE)</f>
        <v>#N/A</v>
      </c>
      <c r="I15" s="9"/>
    </row>
    <row r="16" spans="1:10" ht="12" customHeight="1" thickBot="1" x14ac:dyDescent="0.25">
      <c r="A16" s="4"/>
      <c r="B16" s="72"/>
      <c r="C16" s="72"/>
      <c r="D16" s="72"/>
      <c r="E16" s="72"/>
      <c r="F16" s="72"/>
      <c r="G16" s="9"/>
      <c r="H16" s="9"/>
      <c r="I16" s="9"/>
    </row>
    <row r="17" spans="1:18" ht="12" customHeight="1" thickBot="1" x14ac:dyDescent="0.25">
      <c r="A17" s="4"/>
      <c r="B17" s="72" t="s">
        <v>13</v>
      </c>
      <c r="C17" s="72"/>
      <c r="D17" s="72"/>
      <c r="E17" s="72"/>
      <c r="F17" s="72"/>
      <c r="G17" s="9"/>
      <c r="H17" s="25" t="e">
        <f>ROUND(H10*H13*H15,0)</f>
        <v>#N/A</v>
      </c>
      <c r="I17" s="9"/>
    </row>
    <row r="18" spans="1:18" ht="12" customHeight="1" x14ac:dyDescent="0.2">
      <c r="A18" s="4"/>
      <c r="B18" s="4"/>
      <c r="C18" s="4"/>
      <c r="D18" s="9"/>
      <c r="E18" s="9"/>
      <c r="F18" s="9"/>
      <c r="G18" s="9"/>
      <c r="H18" s="9"/>
      <c r="I18" s="9"/>
    </row>
    <row r="19" spans="1:18" ht="12" customHeight="1" x14ac:dyDescent="0.2">
      <c r="A19" s="7"/>
      <c r="B19" s="71" t="s">
        <v>297</v>
      </c>
      <c r="C19" s="71"/>
      <c r="D19" s="71"/>
      <c r="E19" s="71"/>
      <c r="F19" s="71"/>
      <c r="G19" s="71"/>
      <c r="H19" s="71"/>
      <c r="I19" s="71"/>
    </row>
    <row r="20" spans="1:18" ht="12" customHeight="1" x14ac:dyDescent="0.2">
      <c r="A20" s="8"/>
      <c r="B20" s="7" t="s">
        <v>310</v>
      </c>
      <c r="C20" s="8"/>
      <c r="D20" s="8"/>
      <c r="E20" s="8"/>
      <c r="F20" s="8"/>
      <c r="G20" s="8"/>
      <c r="H20" s="8"/>
      <c r="I20" s="8"/>
    </row>
    <row r="21" spans="1:18" ht="12" customHeight="1" x14ac:dyDescent="0.2">
      <c r="A21" s="9"/>
      <c r="B21" s="7" t="s">
        <v>311</v>
      </c>
      <c r="C21" s="7"/>
      <c r="D21" s="53"/>
      <c r="E21" s="7"/>
      <c r="F21" s="7"/>
      <c r="G21" s="9"/>
      <c r="H21" s="16"/>
      <c r="I21" s="9"/>
    </row>
    <row r="22" spans="1:18" ht="12" customHeight="1" x14ac:dyDescent="0.2">
      <c r="A22" s="9"/>
      <c r="B22" s="7" t="s">
        <v>296</v>
      </c>
      <c r="C22" s="7"/>
      <c r="D22" s="7"/>
      <c r="E22" s="7"/>
      <c r="F22" s="7"/>
      <c r="G22" s="9"/>
      <c r="H22" s="9"/>
      <c r="I22" s="9"/>
    </row>
    <row r="23" spans="1:18" ht="12" customHeight="1" thickBot="1" x14ac:dyDescent="0.25">
      <c r="A23" s="9"/>
      <c r="B23" s="14"/>
      <c r="C23" s="15"/>
      <c r="D23" s="15"/>
      <c r="E23" s="15"/>
      <c r="F23" s="15"/>
      <c r="G23" s="9"/>
      <c r="H23" s="9"/>
      <c r="I23" s="9"/>
      <c r="R23" s="17"/>
    </row>
    <row r="24" spans="1:18" ht="12" customHeight="1" x14ac:dyDescent="0.2">
      <c r="A24" s="9"/>
      <c r="B24" s="7" t="s">
        <v>309</v>
      </c>
      <c r="C24" s="54"/>
      <c r="D24" s="10"/>
      <c r="E24" s="9"/>
      <c r="F24" s="45" t="e">
        <f>VLOOKUP(C6,Days!$A$5:$F$369,6,FALSE)</f>
        <v>#N/A</v>
      </c>
      <c r="H24" s="9"/>
      <c r="I24" s="9"/>
      <c r="K24" s="17"/>
      <c r="L24" s="19"/>
    </row>
    <row r="25" spans="1:18" ht="12" customHeight="1" x14ac:dyDescent="0.2">
      <c r="A25" s="9"/>
      <c r="B25" s="7" t="s">
        <v>298</v>
      </c>
      <c r="C25" s="4"/>
      <c r="D25" s="10"/>
      <c r="E25" s="9"/>
      <c r="F25" s="35"/>
      <c r="G25" s="9"/>
      <c r="H25" s="9"/>
      <c r="I25" s="9"/>
      <c r="K25" s="17"/>
      <c r="L25" s="19"/>
    </row>
    <row r="26" spans="1:18" ht="12" customHeight="1" thickBot="1" x14ac:dyDescent="0.25">
      <c r="A26" s="9"/>
      <c r="B26" s="7" t="s">
        <v>6</v>
      </c>
      <c r="C26" s="7"/>
      <c r="D26" s="7"/>
      <c r="E26" s="18" t="str">
        <f>IF(OR(ISBLANK(F26),AND(F26&gt;=43009,F26&lt;=43738)),"",IF(F26&lt;43009,"Date is before October 1, 2017",IF(F26&gt;43738,"Date is after September 30, 2019")))</f>
        <v/>
      </c>
      <c r="F26" s="27"/>
      <c r="G26" s="9"/>
      <c r="H26" s="9"/>
      <c r="I26" s="9"/>
      <c r="K26" s="17"/>
      <c r="L26" s="19"/>
    </row>
    <row r="27" spans="1:18" ht="12" customHeight="1" thickBot="1" x14ac:dyDescent="0.25">
      <c r="A27" s="9"/>
      <c r="B27" s="7" t="s">
        <v>4</v>
      </c>
      <c r="C27" s="7"/>
      <c r="D27" s="7"/>
      <c r="E27" s="7"/>
      <c r="F27" s="33"/>
      <c r="G27" s="9"/>
      <c r="H27" s="48" t="str">
        <f>IF(OR(ISBLANK(F26),OR(F26&lt;=43008,F26&gt;=43739)),"",(F25-F24)/F24)</f>
        <v/>
      </c>
      <c r="I27" s="9"/>
    </row>
    <row r="28" spans="1:18" ht="12" customHeight="1" thickBot="1" x14ac:dyDescent="0.25">
      <c r="A28" s="9"/>
      <c r="B28" s="4"/>
      <c r="C28" s="4"/>
      <c r="D28" s="9"/>
      <c r="E28" s="9"/>
      <c r="F28" s="9"/>
      <c r="G28" s="9"/>
      <c r="H28" s="9"/>
      <c r="I28" s="9"/>
    </row>
    <row r="29" spans="1:18" ht="26.25" customHeight="1" thickBot="1" x14ac:dyDescent="0.25">
      <c r="A29" s="9"/>
      <c r="B29" s="50" t="s">
        <v>14</v>
      </c>
      <c r="C29" s="4"/>
      <c r="D29" s="9"/>
      <c r="E29" s="9"/>
      <c r="F29" s="9"/>
      <c r="G29" s="9"/>
      <c r="H29" s="25" t="e">
        <f>IF(ISBLANK(F26),H17,ROUND(H17*(1+H27),0))</f>
        <v>#N/A</v>
      </c>
      <c r="I29" s="9"/>
      <c r="J29" s="51"/>
    </row>
    <row r="30" spans="1:18" ht="12" customHeight="1" x14ac:dyDescent="0.2">
      <c r="A30" s="9"/>
      <c r="B30" s="7"/>
      <c r="C30" s="7"/>
      <c r="D30" s="7"/>
      <c r="E30" s="7"/>
      <c r="F30" s="7"/>
      <c r="G30" s="9"/>
      <c r="H30" s="29"/>
      <c r="I30" s="9"/>
    </row>
    <row r="31" spans="1:18" ht="12" hidden="1" customHeight="1" thickBot="1" x14ac:dyDescent="0.25">
      <c r="A31" s="7"/>
      <c r="B31" s="71" t="s">
        <v>7</v>
      </c>
      <c r="C31" s="71"/>
      <c r="D31" s="71"/>
      <c r="E31" s="71"/>
      <c r="F31" s="71"/>
      <c r="G31" s="71"/>
      <c r="H31" s="71"/>
      <c r="I31" s="71"/>
    </row>
    <row r="32" spans="1:18" ht="12" hidden="1" customHeight="1" thickBot="1" x14ac:dyDescent="0.25">
      <c r="A32" s="9"/>
      <c r="B32" s="7" t="s">
        <v>9</v>
      </c>
      <c r="C32" s="7"/>
      <c r="D32" s="7"/>
      <c r="E32" s="7"/>
      <c r="F32" s="46" t="e">
        <f>VLOOKUP(C6,Days!$A5:$F369,5,FALSE)</f>
        <v>#N/A</v>
      </c>
      <c r="H32" s="22"/>
      <c r="I32" s="9"/>
    </row>
    <row r="33" spans="1:9" ht="12" hidden="1" customHeight="1" thickBot="1" x14ac:dyDescent="0.25">
      <c r="A33" s="9"/>
      <c r="B33" s="7"/>
      <c r="C33" s="7"/>
      <c r="D33" s="20"/>
      <c r="E33" s="20"/>
      <c r="F33" s="20"/>
      <c r="G33" s="9"/>
      <c r="H33" s="9"/>
      <c r="I33" s="9"/>
    </row>
    <row r="34" spans="1:9" ht="12" hidden="1" customHeight="1" thickBot="1" x14ac:dyDescent="0.25">
      <c r="A34" s="9"/>
      <c r="B34" s="7" t="s">
        <v>10</v>
      </c>
      <c r="C34" s="7"/>
      <c r="D34" s="7"/>
      <c r="E34" s="7"/>
      <c r="F34" s="57">
        <v>0.47649999999999998</v>
      </c>
      <c r="I34" s="9"/>
    </row>
    <row r="35" spans="1:9" ht="12" hidden="1" customHeight="1" thickBot="1" x14ac:dyDescent="0.25">
      <c r="A35" s="9"/>
      <c r="B35" s="21"/>
      <c r="C35" s="21"/>
      <c r="D35" s="20"/>
      <c r="E35" s="20"/>
      <c r="F35" s="20"/>
      <c r="G35" s="9"/>
      <c r="H35" s="11"/>
      <c r="I35" s="9"/>
    </row>
    <row r="36" spans="1:9" ht="12" hidden="1" customHeight="1" thickBot="1" x14ac:dyDescent="0.25">
      <c r="A36" s="9"/>
      <c r="B36" s="21" t="s">
        <v>11</v>
      </c>
      <c r="C36" s="21"/>
      <c r="D36" s="20"/>
      <c r="E36" s="20"/>
      <c r="F36" s="20"/>
      <c r="G36" s="9"/>
      <c r="H36" s="26" t="e">
        <f>ROUND(F32*F34,3)</f>
        <v>#N/A</v>
      </c>
      <c r="I36" s="9"/>
    </row>
    <row r="37" spans="1:9" ht="12" hidden="1" customHeight="1" thickBot="1" x14ac:dyDescent="0.25">
      <c r="A37" s="9"/>
      <c r="B37" s="21"/>
      <c r="C37" s="21"/>
      <c r="D37" s="20"/>
      <c r="E37" s="20"/>
      <c r="F37" s="20"/>
      <c r="G37" s="9"/>
      <c r="H37" s="11"/>
      <c r="I37" s="9"/>
    </row>
    <row r="38" spans="1:9" ht="12" hidden="1" customHeight="1" thickBot="1" x14ac:dyDescent="0.25">
      <c r="A38" s="9"/>
      <c r="B38" s="7" t="s">
        <v>1</v>
      </c>
      <c r="C38" s="7"/>
      <c r="D38" s="7"/>
      <c r="E38" s="7"/>
      <c r="F38" s="7"/>
      <c r="G38" s="9"/>
      <c r="H38" s="25" t="e">
        <f>ROUND(H29*H36,0)</f>
        <v>#N/A</v>
      </c>
      <c r="I38" s="9"/>
    </row>
    <row r="39" spans="1:9" ht="12" hidden="1" customHeight="1" x14ac:dyDescent="0.2">
      <c r="A39" s="9"/>
      <c r="B39" s="9"/>
      <c r="C39" s="9"/>
      <c r="D39" s="9"/>
      <c r="E39" s="9"/>
      <c r="F39" s="9"/>
      <c r="G39" s="9"/>
      <c r="H39" s="9"/>
      <c r="I39" s="9"/>
    </row>
    <row r="40" spans="1:9" ht="12" hidden="1" customHeight="1" x14ac:dyDescent="0.2">
      <c r="A40" s="9"/>
      <c r="B40" s="9"/>
      <c r="C40" s="9"/>
      <c r="D40" s="9"/>
      <c r="E40" s="9"/>
      <c r="F40" s="9"/>
      <c r="G40" s="9"/>
      <c r="H40" s="9"/>
      <c r="I40" s="9"/>
    </row>
    <row r="41" spans="1:9" ht="12" customHeight="1" x14ac:dyDescent="0.2">
      <c r="A41" s="9"/>
      <c r="B41" s="9"/>
      <c r="C41" s="9"/>
      <c r="D41" s="9"/>
      <c r="E41" s="9"/>
      <c r="F41" s="9"/>
      <c r="G41" s="9"/>
      <c r="H41" s="9"/>
      <c r="I41" s="9"/>
    </row>
    <row r="42" spans="1:9" ht="12" customHeight="1" x14ac:dyDescent="0.2">
      <c r="A42" s="9"/>
      <c r="B42" s="9"/>
      <c r="C42" s="9"/>
      <c r="D42" s="9"/>
      <c r="E42" s="9"/>
      <c r="F42" s="9"/>
      <c r="G42" s="9"/>
      <c r="H42" s="56"/>
      <c r="I42" s="9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</sheetData>
  <sheetProtection algorithmName="SHA-512" hashValue="0nQnTrPKtUrw6Lj9ao0ygz9VBMDnhqDbYyeIn5QfrGFssPYFuiBzBsBD2Ao9aIisBT3z0Okfkv+dw4mq1VSiXA==" saltValue="ktlhpMSHKJKTkyIgNGSWNA==" spinCount="100000" sheet="1" objects="1" scenarios="1" selectLockedCells="1"/>
  <mergeCells count="12">
    <mergeCell ref="B31:I31"/>
    <mergeCell ref="B19:I19"/>
    <mergeCell ref="B12:I12"/>
    <mergeCell ref="B13:G13"/>
    <mergeCell ref="B16:F16"/>
    <mergeCell ref="B17:F17"/>
    <mergeCell ref="C4:E4"/>
    <mergeCell ref="C5:E5"/>
    <mergeCell ref="C6:E6"/>
    <mergeCell ref="A4:B4"/>
    <mergeCell ref="A5:B5"/>
    <mergeCell ref="A6:B6"/>
  </mergeCells>
  <phoneticPr fontId="13" type="noConversion"/>
  <conditionalFormatting sqref="D26:E26">
    <cfRule type="cellIs" dxfId="2" priority="1" stopIfTrue="1" operator="lessThan">
      <formula>39356</formula>
    </cfRule>
    <cfRule type="cellIs" dxfId="1" priority="2" stopIfTrue="1" operator="greaterThan">
      <formula>40086</formula>
    </cfRule>
  </conditionalFormatting>
  <conditionalFormatting sqref="B13:G13">
    <cfRule type="cellIs" dxfId="0" priority="3" stopIfTrue="1" operator="equal">
      <formula>$B$14</formula>
    </cfRule>
  </conditionalFormatting>
  <pageMargins left="0.25" right="0.2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71"/>
  <sheetViews>
    <sheetView showGridLines="0" workbookViewId="0">
      <pane ySplit="4" topLeftCell="A5" activePane="bottomLeft" state="frozen"/>
      <selection pane="bottomLeft" sqref="A1:XFD1048576"/>
    </sheetView>
  </sheetViews>
  <sheetFormatPr defaultRowHeight="12.75" zeroHeight="1" x14ac:dyDescent="0.2"/>
  <cols>
    <col min="1" max="1" width="9.28515625" style="134" bestFit="1" customWidth="1"/>
    <col min="2" max="2" width="38" style="134" customWidth="1"/>
    <col min="3" max="3" width="21.5703125" style="134" customWidth="1"/>
    <col min="4" max="4" width="11.140625" style="134" customWidth="1"/>
    <col min="5" max="5" width="14.5703125" style="134" customWidth="1"/>
    <col min="6" max="6" width="19.42578125" style="134" bestFit="1" customWidth="1"/>
    <col min="7" max="16384" width="9.140625" style="134"/>
  </cols>
  <sheetData>
    <row r="1" spans="1:15" ht="15.75" hidden="1" customHeight="1" x14ac:dyDescent="0.2"/>
    <row r="2" spans="1:15" hidden="1" x14ac:dyDescent="0.2">
      <c r="A2" s="138" t="s">
        <v>42</v>
      </c>
      <c r="B2" s="139"/>
      <c r="C2" s="140"/>
      <c r="D2" s="141" t="s">
        <v>409</v>
      </c>
      <c r="E2" s="142"/>
      <c r="F2" s="143"/>
      <c r="G2" s="143"/>
      <c r="H2" s="143"/>
      <c r="I2" s="143"/>
      <c r="J2" s="143"/>
      <c r="K2" s="143"/>
      <c r="L2" s="144"/>
      <c r="M2" s="145"/>
      <c r="N2" s="145"/>
      <c r="O2" s="145"/>
    </row>
    <row r="3" spans="1:15" ht="14.25" hidden="1" x14ac:dyDescent="0.2">
      <c r="A3" s="146" t="s">
        <v>293</v>
      </c>
      <c r="B3" s="139"/>
      <c r="C3" s="147" t="s">
        <v>41</v>
      </c>
      <c r="D3" s="148" t="s">
        <v>303</v>
      </c>
      <c r="E3" s="149"/>
      <c r="F3" s="150"/>
      <c r="G3" s="150"/>
      <c r="H3" s="150"/>
      <c r="I3" s="150"/>
      <c r="J3" s="150"/>
      <c r="K3" s="150"/>
      <c r="L3" s="150"/>
      <c r="M3" s="142"/>
      <c r="N3" s="151"/>
    </row>
    <row r="4" spans="1:15" s="155" customFormat="1" ht="27" hidden="1" customHeight="1" x14ac:dyDescent="0.25">
      <c r="A4" s="152" t="s">
        <v>2</v>
      </c>
      <c r="B4" s="152" t="s">
        <v>3</v>
      </c>
      <c r="C4" s="153" t="s">
        <v>302</v>
      </c>
      <c r="D4" s="154"/>
      <c r="E4" s="140"/>
      <c r="F4" s="140"/>
      <c r="G4" s="140"/>
      <c r="H4" s="140"/>
      <c r="I4" s="140"/>
      <c r="J4" s="140"/>
      <c r="K4" s="140"/>
      <c r="L4" s="140"/>
    </row>
    <row r="5" spans="1:15" ht="15.75" hidden="1" x14ac:dyDescent="0.25">
      <c r="A5" s="156">
        <v>1001</v>
      </c>
      <c r="B5" s="157" t="s">
        <v>313</v>
      </c>
      <c r="C5" s="158">
        <v>201.13</v>
      </c>
      <c r="D5" s="159"/>
      <c r="E5" s="160"/>
      <c r="F5" s="161"/>
      <c r="G5" s="161"/>
      <c r="H5" s="161"/>
      <c r="I5" s="161"/>
      <c r="J5" s="139"/>
      <c r="K5" s="139"/>
      <c r="L5" s="139"/>
    </row>
    <row r="6" spans="1:15" ht="15.75" hidden="1" x14ac:dyDescent="0.25">
      <c r="A6" s="156">
        <v>1002</v>
      </c>
      <c r="B6" s="157" t="s">
        <v>43</v>
      </c>
      <c r="C6" s="158">
        <v>200.77</v>
      </c>
      <c r="D6" s="159"/>
      <c r="E6" s="161"/>
      <c r="F6" s="161"/>
      <c r="G6" s="161"/>
      <c r="H6" s="161"/>
      <c r="I6" s="161"/>
      <c r="J6" s="139"/>
      <c r="K6" s="139"/>
      <c r="L6" s="139"/>
    </row>
    <row r="7" spans="1:15" ht="15.75" hidden="1" x14ac:dyDescent="0.25">
      <c r="A7" s="156">
        <v>2001</v>
      </c>
      <c r="B7" s="157" t="s">
        <v>44</v>
      </c>
      <c r="C7" s="158">
        <v>197.21</v>
      </c>
      <c r="D7" s="159"/>
      <c r="E7" s="161"/>
      <c r="F7" s="161"/>
      <c r="G7" s="161"/>
      <c r="H7" s="161"/>
      <c r="I7" s="161"/>
      <c r="J7" s="139"/>
      <c r="K7" s="139"/>
      <c r="L7" s="139"/>
    </row>
    <row r="8" spans="1:15" ht="15.75" hidden="1" x14ac:dyDescent="0.25">
      <c r="A8" s="156">
        <v>2002</v>
      </c>
      <c r="B8" s="157" t="s">
        <v>45</v>
      </c>
      <c r="C8" s="158">
        <v>251.57</v>
      </c>
      <c r="D8" s="159"/>
      <c r="E8" s="161"/>
      <c r="F8" s="161"/>
      <c r="G8" s="161"/>
      <c r="H8" s="161"/>
      <c r="I8" s="139"/>
      <c r="J8" s="139"/>
      <c r="K8" s="139"/>
      <c r="L8" s="139"/>
    </row>
    <row r="9" spans="1:15" ht="15.75" hidden="1" x14ac:dyDescent="0.25">
      <c r="A9" s="156">
        <v>2003</v>
      </c>
      <c r="B9" s="157" t="s">
        <v>46</v>
      </c>
      <c r="C9" s="158">
        <v>250.58</v>
      </c>
      <c r="D9" s="159"/>
      <c r="E9" s="161"/>
      <c r="F9" s="161"/>
      <c r="G9" s="161"/>
      <c r="H9" s="161"/>
      <c r="I9" s="139"/>
      <c r="J9" s="139"/>
      <c r="K9" s="139"/>
      <c r="L9" s="139"/>
    </row>
    <row r="10" spans="1:15" ht="15.75" hidden="1" x14ac:dyDescent="0.25">
      <c r="A10" s="156">
        <v>2004</v>
      </c>
      <c r="B10" s="157" t="s">
        <v>314</v>
      </c>
      <c r="C10" s="158">
        <v>196.03</v>
      </c>
      <c r="D10" s="159"/>
      <c r="E10" s="161"/>
      <c r="F10" s="161"/>
      <c r="G10" s="161"/>
      <c r="H10" s="161"/>
      <c r="I10" s="139"/>
      <c r="J10" s="139"/>
      <c r="K10" s="139"/>
      <c r="L10" s="139"/>
    </row>
    <row r="11" spans="1:15" ht="15.75" hidden="1" x14ac:dyDescent="0.25">
      <c r="A11" s="156">
        <v>2005</v>
      </c>
      <c r="B11" s="157" t="s">
        <v>315</v>
      </c>
      <c r="C11" s="158">
        <v>201.56</v>
      </c>
      <c r="D11" s="159"/>
      <c r="E11" s="161"/>
      <c r="F11" s="161"/>
      <c r="G11" s="161"/>
      <c r="H11" s="161"/>
      <c r="I11" s="139"/>
      <c r="J11" s="139"/>
      <c r="K11" s="139"/>
      <c r="L11" s="139"/>
    </row>
    <row r="12" spans="1:15" ht="15.75" hidden="1" x14ac:dyDescent="0.25">
      <c r="A12" s="156">
        <v>2006</v>
      </c>
      <c r="B12" s="157" t="s">
        <v>47</v>
      </c>
      <c r="C12" s="158">
        <v>213.84</v>
      </c>
      <c r="D12" s="159"/>
      <c r="E12" s="159"/>
      <c r="F12" s="161"/>
      <c r="G12" s="161"/>
      <c r="H12" s="159"/>
      <c r="I12" s="139"/>
      <c r="J12" s="139"/>
      <c r="K12" s="139"/>
      <c r="L12" s="139"/>
    </row>
    <row r="13" spans="1:15" ht="15.75" hidden="1" x14ac:dyDescent="0.25">
      <c r="A13" s="156">
        <v>2008</v>
      </c>
      <c r="B13" s="157" t="s">
        <v>316</v>
      </c>
      <c r="C13" s="158">
        <v>296.44</v>
      </c>
      <c r="D13" s="159"/>
      <c r="E13" s="159"/>
      <c r="F13" s="161"/>
      <c r="G13" s="161"/>
      <c r="H13" s="159"/>
      <c r="I13" s="139"/>
      <c r="J13" s="139"/>
      <c r="K13" s="139"/>
      <c r="L13" s="139"/>
    </row>
    <row r="14" spans="1:15" ht="15.75" hidden="1" x14ac:dyDescent="0.25">
      <c r="A14" s="156">
        <v>3001</v>
      </c>
      <c r="B14" s="157" t="s">
        <v>48</v>
      </c>
      <c r="C14" s="158">
        <v>210.12</v>
      </c>
      <c r="D14" s="159"/>
      <c r="E14" s="159"/>
      <c r="F14" s="161"/>
      <c r="G14" s="161"/>
      <c r="H14" s="159"/>
      <c r="I14" s="139"/>
      <c r="J14" s="139"/>
      <c r="K14" s="139"/>
      <c r="L14" s="139"/>
    </row>
    <row r="15" spans="1:15" ht="15.75" hidden="1" x14ac:dyDescent="0.25">
      <c r="A15" s="156">
        <v>3002</v>
      </c>
      <c r="B15" s="157" t="s">
        <v>49</v>
      </c>
      <c r="C15" s="158">
        <v>191.55</v>
      </c>
      <c r="D15" s="159"/>
      <c r="E15" s="159"/>
      <c r="F15" s="161"/>
      <c r="G15" s="161"/>
      <c r="H15" s="159"/>
      <c r="I15" s="139"/>
      <c r="J15" s="139"/>
      <c r="K15" s="139"/>
      <c r="L15" s="139"/>
    </row>
    <row r="16" spans="1:15" ht="15.75" hidden="1" x14ac:dyDescent="0.25">
      <c r="A16" s="156">
        <v>3003</v>
      </c>
      <c r="B16" s="157" t="s">
        <v>31</v>
      </c>
      <c r="C16" s="158">
        <v>241.72</v>
      </c>
      <c r="D16" s="159"/>
      <c r="E16" s="159"/>
      <c r="F16" s="159"/>
      <c r="G16" s="159"/>
      <c r="H16" s="159"/>
      <c r="I16" s="139"/>
      <c r="J16" s="139"/>
      <c r="K16" s="139"/>
      <c r="L16" s="139"/>
    </row>
    <row r="17" spans="1:12" ht="15.75" hidden="1" x14ac:dyDescent="0.25">
      <c r="A17" s="156">
        <v>3004</v>
      </c>
      <c r="B17" s="157" t="s">
        <v>50</v>
      </c>
      <c r="C17" s="158">
        <v>209.9</v>
      </c>
      <c r="D17" s="159"/>
      <c r="E17" s="161"/>
      <c r="F17" s="159"/>
      <c r="G17" s="159"/>
      <c r="H17" s="161"/>
      <c r="I17" s="139"/>
      <c r="J17" s="139"/>
      <c r="K17" s="139"/>
      <c r="L17" s="139"/>
    </row>
    <row r="18" spans="1:12" ht="15.75" hidden="1" x14ac:dyDescent="0.25">
      <c r="A18" s="156">
        <v>4001</v>
      </c>
      <c r="B18" s="157" t="s">
        <v>51</v>
      </c>
      <c r="C18" s="158">
        <v>194.09</v>
      </c>
      <c r="D18" s="159"/>
      <c r="E18" s="161"/>
      <c r="F18" s="159"/>
      <c r="G18" s="159"/>
      <c r="H18" s="161"/>
      <c r="I18" s="139"/>
      <c r="J18" s="139"/>
      <c r="K18" s="139"/>
      <c r="L18" s="139"/>
    </row>
    <row r="19" spans="1:12" ht="15.75" hidden="1" x14ac:dyDescent="0.25">
      <c r="A19" s="156">
        <v>4003</v>
      </c>
      <c r="B19" s="157" t="s">
        <v>16</v>
      </c>
      <c r="C19" s="158">
        <v>221.61</v>
      </c>
      <c r="D19" s="159"/>
      <c r="E19" s="161"/>
      <c r="F19" s="159"/>
      <c r="G19" s="159"/>
      <c r="H19" s="161"/>
      <c r="I19" s="139"/>
      <c r="J19" s="139"/>
      <c r="K19" s="139"/>
      <c r="L19" s="139"/>
    </row>
    <row r="20" spans="1:12" ht="15.75" hidden="1" x14ac:dyDescent="0.25">
      <c r="A20" s="156">
        <v>4004</v>
      </c>
      <c r="B20" s="157" t="s">
        <v>52</v>
      </c>
      <c r="C20" s="158">
        <v>187.19</v>
      </c>
      <c r="D20" s="159"/>
      <c r="E20" s="161"/>
      <c r="F20" s="159"/>
      <c r="G20" s="159"/>
      <c r="H20" s="161"/>
      <c r="I20" s="139"/>
      <c r="J20" s="139"/>
      <c r="K20" s="139"/>
      <c r="L20" s="139"/>
    </row>
    <row r="21" spans="1:12" ht="15.75" hidden="1" x14ac:dyDescent="0.25">
      <c r="A21" s="156">
        <v>5001</v>
      </c>
      <c r="B21" s="157" t="s">
        <v>53</v>
      </c>
      <c r="C21" s="158">
        <v>207.08</v>
      </c>
      <c r="D21" s="159"/>
      <c r="E21" s="161"/>
      <c r="F21" s="161"/>
      <c r="G21" s="161"/>
      <c r="H21" s="161"/>
      <c r="I21" s="139"/>
      <c r="J21" s="139"/>
      <c r="K21" s="139"/>
      <c r="L21" s="139"/>
    </row>
    <row r="22" spans="1:12" ht="15.75" hidden="1" x14ac:dyDescent="0.25">
      <c r="A22" s="156">
        <v>5002</v>
      </c>
      <c r="B22" s="157" t="s">
        <v>54</v>
      </c>
      <c r="C22" s="158">
        <v>222.13</v>
      </c>
      <c r="D22" s="159"/>
      <c r="E22" s="161"/>
      <c r="F22" s="161"/>
      <c r="G22" s="161"/>
      <c r="H22" s="161"/>
      <c r="I22" s="139"/>
      <c r="J22" s="139"/>
      <c r="K22" s="139"/>
      <c r="L22" s="139"/>
    </row>
    <row r="23" spans="1:12" ht="15.75" hidden="1" x14ac:dyDescent="0.25">
      <c r="A23" s="156">
        <v>5003</v>
      </c>
      <c r="B23" s="157" t="s">
        <v>55</v>
      </c>
      <c r="C23" s="158">
        <v>212.7</v>
      </c>
      <c r="D23" s="159"/>
      <c r="E23" s="161"/>
      <c r="F23" s="161"/>
      <c r="G23" s="161"/>
      <c r="H23" s="161"/>
      <c r="I23" s="139"/>
      <c r="J23" s="139"/>
      <c r="K23" s="139"/>
      <c r="L23" s="139"/>
    </row>
    <row r="24" spans="1:12" ht="15.75" hidden="1" x14ac:dyDescent="0.25">
      <c r="A24" s="156">
        <v>6001</v>
      </c>
      <c r="B24" s="157" t="s">
        <v>56</v>
      </c>
      <c r="C24" s="158">
        <v>202.06</v>
      </c>
      <c r="D24" s="159"/>
      <c r="E24" s="161"/>
      <c r="F24" s="161"/>
      <c r="G24" s="161"/>
      <c r="H24" s="161"/>
      <c r="I24" s="139"/>
      <c r="J24" s="139"/>
      <c r="K24" s="139"/>
      <c r="L24" s="139"/>
    </row>
    <row r="25" spans="1:12" ht="15.75" hidden="1" x14ac:dyDescent="0.25">
      <c r="A25" s="156">
        <v>6003</v>
      </c>
      <c r="B25" s="157" t="s">
        <v>317</v>
      </c>
      <c r="C25" s="158">
        <v>220.58</v>
      </c>
      <c r="D25" s="159"/>
      <c r="E25" s="161"/>
      <c r="F25" s="161"/>
      <c r="G25" s="161"/>
      <c r="H25" s="161"/>
      <c r="I25" s="139"/>
      <c r="J25" s="139"/>
      <c r="K25" s="139"/>
      <c r="L25" s="139"/>
    </row>
    <row r="26" spans="1:12" ht="15.75" hidden="1" x14ac:dyDescent="0.25">
      <c r="A26" s="156">
        <v>7001</v>
      </c>
      <c r="B26" s="157" t="s">
        <v>17</v>
      </c>
      <c r="C26" s="158">
        <v>209</v>
      </c>
      <c r="D26" s="159"/>
      <c r="E26" s="161"/>
      <c r="F26" s="161"/>
      <c r="G26" s="161"/>
      <c r="H26" s="161"/>
      <c r="I26" s="139"/>
      <c r="J26" s="139"/>
      <c r="K26" s="139"/>
      <c r="L26" s="139"/>
    </row>
    <row r="27" spans="1:12" ht="15.75" hidden="1" x14ac:dyDescent="0.25">
      <c r="A27" s="156">
        <v>7002</v>
      </c>
      <c r="B27" s="157" t="s">
        <v>318</v>
      </c>
      <c r="C27" s="158">
        <v>206.66</v>
      </c>
      <c r="D27" s="159"/>
      <c r="E27" s="161"/>
      <c r="F27" s="161"/>
      <c r="G27" s="161"/>
      <c r="H27" s="161"/>
      <c r="I27" s="139"/>
      <c r="J27" s="139"/>
      <c r="K27" s="139"/>
      <c r="L27" s="139"/>
    </row>
    <row r="28" spans="1:12" ht="15.75" hidden="1" x14ac:dyDescent="0.25">
      <c r="A28" s="156">
        <v>7003</v>
      </c>
      <c r="B28" s="157" t="s">
        <v>57</v>
      </c>
      <c r="C28" s="158">
        <v>190.61</v>
      </c>
      <c r="D28" s="159"/>
      <c r="E28" s="161"/>
      <c r="F28" s="161"/>
      <c r="G28" s="161"/>
      <c r="H28" s="161"/>
      <c r="I28" s="139"/>
      <c r="J28" s="139"/>
      <c r="K28" s="139"/>
      <c r="L28" s="139"/>
    </row>
    <row r="29" spans="1:12" ht="15.75" hidden="1" x14ac:dyDescent="0.25">
      <c r="A29" s="156">
        <v>7004</v>
      </c>
      <c r="B29" s="157" t="s">
        <v>319</v>
      </c>
      <c r="C29" s="158">
        <v>196.65</v>
      </c>
      <c r="D29" s="159"/>
      <c r="E29" s="161"/>
      <c r="F29" s="161"/>
      <c r="G29" s="161"/>
      <c r="H29" s="161"/>
      <c r="I29" s="139"/>
      <c r="J29" s="139"/>
      <c r="K29" s="139"/>
      <c r="L29" s="139"/>
    </row>
    <row r="30" spans="1:12" ht="15.75" hidden="1" x14ac:dyDescent="0.25">
      <c r="A30" s="156">
        <v>7005</v>
      </c>
      <c r="B30" s="157" t="s">
        <v>320</v>
      </c>
      <c r="C30" s="158">
        <v>207.01</v>
      </c>
      <c r="D30" s="159"/>
      <c r="E30" s="161"/>
      <c r="F30" s="161"/>
      <c r="G30" s="161"/>
      <c r="H30" s="161"/>
      <c r="I30" s="139"/>
      <c r="J30" s="139"/>
      <c r="K30" s="139"/>
      <c r="L30" s="139"/>
    </row>
    <row r="31" spans="1:12" ht="15.75" hidden="1" x14ac:dyDescent="0.25">
      <c r="A31" s="156">
        <v>8001</v>
      </c>
      <c r="B31" s="157" t="s">
        <v>58</v>
      </c>
      <c r="C31" s="158">
        <v>212.45</v>
      </c>
      <c r="D31" s="159"/>
      <c r="E31" s="161"/>
      <c r="F31" s="161"/>
      <c r="G31" s="161"/>
      <c r="H31" s="161"/>
      <c r="I31" s="139"/>
      <c r="J31" s="139"/>
      <c r="K31" s="139"/>
      <c r="L31" s="139"/>
    </row>
    <row r="32" spans="1:12" ht="15.75" hidden="1" x14ac:dyDescent="0.25">
      <c r="A32" s="156">
        <v>8002</v>
      </c>
      <c r="B32" s="157" t="s">
        <v>59</v>
      </c>
      <c r="C32" s="158">
        <v>197.25</v>
      </c>
      <c r="D32" s="159"/>
      <c r="E32" s="161"/>
      <c r="F32" s="161"/>
      <c r="G32" s="161"/>
      <c r="H32" s="161"/>
      <c r="I32" s="139"/>
      <c r="J32" s="139"/>
      <c r="K32" s="139"/>
      <c r="L32" s="139"/>
    </row>
    <row r="33" spans="1:12" ht="15.75" hidden="1" x14ac:dyDescent="0.25">
      <c r="A33" s="156">
        <v>8003</v>
      </c>
      <c r="B33" s="157" t="s">
        <v>60</v>
      </c>
      <c r="C33" s="158">
        <v>184.47</v>
      </c>
      <c r="D33" s="159"/>
      <c r="E33" s="161"/>
      <c r="F33" s="161"/>
      <c r="G33" s="161"/>
      <c r="H33" s="161"/>
      <c r="I33" s="139"/>
      <c r="J33" s="139"/>
      <c r="K33" s="139"/>
      <c r="L33" s="139"/>
    </row>
    <row r="34" spans="1:12" ht="15.75" hidden="1" x14ac:dyDescent="0.25">
      <c r="A34" s="156">
        <v>8004</v>
      </c>
      <c r="B34" s="157" t="s">
        <v>61</v>
      </c>
      <c r="C34" s="158">
        <v>197.16</v>
      </c>
      <c r="D34" s="159"/>
      <c r="E34" s="161"/>
      <c r="F34" s="161"/>
      <c r="G34" s="161"/>
      <c r="H34" s="161"/>
      <c r="I34" s="139"/>
      <c r="J34" s="139"/>
      <c r="K34" s="139"/>
      <c r="L34" s="139"/>
    </row>
    <row r="35" spans="1:12" ht="15.75" hidden="1" x14ac:dyDescent="0.25">
      <c r="A35" s="156">
        <v>9001</v>
      </c>
      <c r="B35" s="157" t="s">
        <v>62</v>
      </c>
      <c r="C35" s="158">
        <v>236.85</v>
      </c>
      <c r="D35" s="159"/>
      <c r="E35" s="161"/>
      <c r="F35" s="161"/>
      <c r="G35" s="161"/>
      <c r="H35" s="161"/>
      <c r="I35" s="139"/>
      <c r="J35" s="139"/>
      <c r="K35" s="139"/>
      <c r="L35" s="139"/>
    </row>
    <row r="36" spans="1:12" ht="15.75" hidden="1" x14ac:dyDescent="0.25">
      <c r="A36" s="156">
        <v>9003</v>
      </c>
      <c r="B36" s="157" t="s">
        <v>321</v>
      </c>
      <c r="C36" s="158">
        <v>191.58</v>
      </c>
      <c r="D36" s="159"/>
      <c r="E36" s="161"/>
      <c r="F36" s="161"/>
      <c r="G36" s="161"/>
      <c r="H36" s="161"/>
      <c r="I36" s="139"/>
      <c r="J36" s="139"/>
      <c r="K36" s="139"/>
      <c r="L36" s="139"/>
    </row>
    <row r="37" spans="1:12" ht="15.75" hidden="1" x14ac:dyDescent="0.25">
      <c r="A37" s="156">
        <v>9004</v>
      </c>
      <c r="B37" s="157" t="s">
        <v>63</v>
      </c>
      <c r="C37" s="158">
        <v>226.01</v>
      </c>
      <c r="D37" s="159"/>
      <c r="E37" s="161"/>
      <c r="F37" s="161"/>
      <c r="G37" s="161"/>
      <c r="H37" s="161"/>
      <c r="I37" s="139"/>
      <c r="J37" s="139"/>
      <c r="K37" s="139"/>
      <c r="L37" s="139"/>
    </row>
    <row r="38" spans="1:12" ht="15.75" hidden="1" x14ac:dyDescent="0.25">
      <c r="A38" s="156">
        <v>10001</v>
      </c>
      <c r="B38" s="157" t="s">
        <v>64</v>
      </c>
      <c r="C38" s="158">
        <v>229.98</v>
      </c>
      <c r="D38" s="159"/>
      <c r="E38" s="161"/>
      <c r="F38" s="161"/>
      <c r="G38" s="161"/>
      <c r="H38" s="161"/>
      <c r="I38" s="139"/>
      <c r="J38" s="139"/>
      <c r="K38" s="139"/>
      <c r="L38" s="139"/>
    </row>
    <row r="39" spans="1:12" ht="15.75" hidden="1" x14ac:dyDescent="0.25">
      <c r="A39" s="156">
        <v>10002</v>
      </c>
      <c r="B39" s="157" t="s">
        <v>65</v>
      </c>
      <c r="C39" s="158">
        <v>221.06</v>
      </c>
      <c r="D39" s="159"/>
      <c r="E39" s="161"/>
      <c r="F39" s="161"/>
      <c r="G39" s="161"/>
      <c r="H39" s="161"/>
      <c r="I39" s="139"/>
      <c r="J39" s="139"/>
      <c r="K39" s="139"/>
      <c r="L39" s="139"/>
    </row>
    <row r="40" spans="1:12" ht="15.75" hidden="1" x14ac:dyDescent="0.25">
      <c r="A40" s="156">
        <v>10003</v>
      </c>
      <c r="B40" s="157" t="s">
        <v>66</v>
      </c>
      <c r="C40" s="158">
        <v>223.7</v>
      </c>
      <c r="D40" s="159"/>
      <c r="E40" s="161"/>
      <c r="F40" s="161"/>
      <c r="G40" s="161"/>
      <c r="H40" s="161"/>
      <c r="I40" s="139"/>
      <c r="J40" s="139"/>
      <c r="K40" s="139"/>
      <c r="L40" s="139"/>
    </row>
    <row r="41" spans="1:12" ht="15.75" hidden="1" x14ac:dyDescent="0.25">
      <c r="A41" s="156">
        <v>11001</v>
      </c>
      <c r="B41" s="157" t="s">
        <v>67</v>
      </c>
      <c r="C41" s="158">
        <v>189.49</v>
      </c>
      <c r="D41" s="159"/>
      <c r="E41" s="161"/>
      <c r="F41" s="161"/>
      <c r="G41" s="161"/>
      <c r="H41" s="161"/>
      <c r="I41" s="139"/>
      <c r="J41" s="139"/>
      <c r="K41" s="139"/>
      <c r="L41" s="139"/>
    </row>
    <row r="42" spans="1:12" ht="15.75" hidden="1" x14ac:dyDescent="0.25">
      <c r="A42" s="156">
        <v>11002</v>
      </c>
      <c r="B42" s="157" t="s">
        <v>322</v>
      </c>
      <c r="C42" s="158">
        <v>195.57</v>
      </c>
      <c r="D42" s="159"/>
      <c r="E42" s="161"/>
      <c r="F42" s="161"/>
      <c r="G42" s="161"/>
      <c r="H42" s="161"/>
      <c r="I42" s="139"/>
      <c r="J42" s="139"/>
      <c r="K42" s="139"/>
      <c r="L42" s="139"/>
    </row>
    <row r="43" spans="1:12" ht="15.75" hidden="1" x14ac:dyDescent="0.25">
      <c r="A43" s="156">
        <v>12001</v>
      </c>
      <c r="B43" s="157" t="s">
        <v>68</v>
      </c>
      <c r="C43" s="158">
        <v>180.38</v>
      </c>
      <c r="D43" s="159"/>
      <c r="E43" s="161"/>
      <c r="F43" s="161"/>
      <c r="G43" s="161"/>
      <c r="H43" s="161"/>
      <c r="I43" s="139"/>
      <c r="J43" s="139"/>
      <c r="K43" s="139"/>
      <c r="L43" s="139"/>
    </row>
    <row r="44" spans="1:12" ht="15.75" hidden="1" x14ac:dyDescent="0.25">
      <c r="A44" s="156">
        <v>12002</v>
      </c>
      <c r="B44" s="157" t="s">
        <v>69</v>
      </c>
      <c r="C44" s="158">
        <v>197.73</v>
      </c>
      <c r="D44" s="159"/>
      <c r="E44" s="161"/>
      <c r="F44" s="161"/>
      <c r="G44" s="161"/>
      <c r="H44" s="161"/>
      <c r="I44" s="139"/>
      <c r="J44" s="139"/>
      <c r="K44" s="139"/>
      <c r="L44" s="139"/>
    </row>
    <row r="45" spans="1:12" ht="15.75" hidden="1" x14ac:dyDescent="0.25">
      <c r="A45" s="156">
        <v>13001</v>
      </c>
      <c r="B45" s="157" t="s">
        <v>323</v>
      </c>
      <c r="C45" s="158">
        <v>188.49</v>
      </c>
      <c r="D45" s="159"/>
      <c r="E45" s="161"/>
      <c r="F45" s="161"/>
      <c r="G45" s="161"/>
      <c r="H45" s="161"/>
      <c r="I45" s="139"/>
      <c r="J45" s="139"/>
      <c r="K45" s="139"/>
      <c r="L45" s="139"/>
    </row>
    <row r="46" spans="1:12" ht="15.75" hidden="1" x14ac:dyDescent="0.25">
      <c r="A46" s="156">
        <v>13003</v>
      </c>
      <c r="B46" s="157" t="s">
        <v>324</v>
      </c>
      <c r="C46" s="158">
        <v>216.37</v>
      </c>
      <c r="D46" s="159"/>
      <c r="E46" s="161"/>
      <c r="F46" s="161"/>
      <c r="G46" s="161"/>
      <c r="H46" s="161"/>
      <c r="I46" s="139"/>
      <c r="J46" s="139"/>
      <c r="K46" s="139"/>
      <c r="L46" s="139"/>
    </row>
    <row r="47" spans="1:12" ht="15.75" hidden="1" x14ac:dyDescent="0.25">
      <c r="A47" s="156">
        <v>13004</v>
      </c>
      <c r="B47" s="157" t="s">
        <v>70</v>
      </c>
      <c r="C47" s="158">
        <v>238.47</v>
      </c>
      <c r="E47" s="161"/>
      <c r="F47" s="161"/>
      <c r="G47" s="161"/>
      <c r="H47" s="161"/>
      <c r="I47" s="139"/>
      <c r="J47" s="139"/>
      <c r="K47" s="139"/>
      <c r="L47" s="139"/>
    </row>
    <row r="48" spans="1:12" ht="15.75" hidden="1" x14ac:dyDescent="0.25">
      <c r="A48" s="156">
        <v>13005</v>
      </c>
      <c r="B48" s="157" t="s">
        <v>40</v>
      </c>
      <c r="C48" s="158">
        <v>273.8</v>
      </c>
      <c r="D48" s="162"/>
      <c r="E48" s="161"/>
      <c r="F48" s="161"/>
      <c r="G48" s="161"/>
      <c r="H48" s="161"/>
      <c r="I48" s="139"/>
      <c r="J48" s="139"/>
      <c r="K48" s="139"/>
      <c r="L48" s="139"/>
    </row>
    <row r="49" spans="1:12" ht="15.75" hidden="1" x14ac:dyDescent="0.25">
      <c r="A49" s="156">
        <v>14001</v>
      </c>
      <c r="B49" s="157" t="s">
        <v>71</v>
      </c>
      <c r="C49" s="158">
        <v>190.82</v>
      </c>
      <c r="D49" s="159"/>
      <c r="E49" s="161"/>
      <c r="F49" s="161"/>
      <c r="G49" s="161"/>
      <c r="H49" s="161"/>
      <c r="I49" s="139"/>
      <c r="J49" s="139"/>
      <c r="K49" s="139"/>
      <c r="L49" s="139"/>
    </row>
    <row r="50" spans="1:12" ht="15.75" hidden="1" x14ac:dyDescent="0.25">
      <c r="A50" s="156">
        <v>14002</v>
      </c>
      <c r="B50" s="157" t="s">
        <v>72</v>
      </c>
      <c r="C50" s="158">
        <v>174.31</v>
      </c>
      <c r="D50" s="159"/>
      <c r="E50" s="161"/>
      <c r="F50" s="161"/>
      <c r="G50" s="161"/>
      <c r="H50" s="161"/>
      <c r="I50" s="139"/>
      <c r="J50" s="139"/>
      <c r="K50" s="139"/>
      <c r="L50" s="139"/>
    </row>
    <row r="51" spans="1:12" ht="15.75" hidden="1" x14ac:dyDescent="0.25">
      <c r="A51" s="156">
        <v>14003</v>
      </c>
      <c r="B51" s="157" t="s">
        <v>325</v>
      </c>
      <c r="C51" s="158">
        <v>187.75</v>
      </c>
      <c r="D51" s="159"/>
      <c r="E51" s="161"/>
      <c r="F51" s="161"/>
      <c r="G51" s="161"/>
      <c r="H51" s="161"/>
      <c r="I51" s="139"/>
      <c r="J51" s="139"/>
      <c r="K51" s="139"/>
      <c r="L51" s="139"/>
    </row>
    <row r="52" spans="1:12" ht="15.75" hidden="1" x14ac:dyDescent="0.25">
      <c r="A52" s="156">
        <v>14004</v>
      </c>
      <c r="B52" s="157" t="s">
        <v>73</v>
      </c>
      <c r="C52" s="158">
        <v>212.19</v>
      </c>
      <c r="D52" s="159"/>
      <c r="E52" s="161"/>
      <c r="F52" s="161"/>
      <c r="G52" s="161"/>
      <c r="H52" s="161"/>
      <c r="I52" s="139"/>
      <c r="J52" s="139"/>
      <c r="K52" s="139"/>
      <c r="L52" s="139"/>
    </row>
    <row r="53" spans="1:12" ht="15.75" hidden="1" x14ac:dyDescent="0.25">
      <c r="A53" s="156">
        <v>15002</v>
      </c>
      <c r="B53" s="157" t="s">
        <v>74</v>
      </c>
      <c r="C53" s="158">
        <v>194.13</v>
      </c>
      <c r="D53" s="159"/>
      <c r="E53" s="161"/>
      <c r="F53" s="161"/>
      <c r="G53" s="161"/>
      <c r="H53" s="161"/>
      <c r="I53" s="139"/>
      <c r="J53" s="139"/>
      <c r="K53" s="139"/>
      <c r="L53" s="139"/>
    </row>
    <row r="54" spans="1:12" ht="15.75" hidden="1" x14ac:dyDescent="0.25">
      <c r="A54" s="156">
        <v>16001</v>
      </c>
      <c r="B54" s="157" t="s">
        <v>326</v>
      </c>
      <c r="C54" s="158">
        <v>218.4</v>
      </c>
      <c r="D54" s="159"/>
      <c r="E54" s="161"/>
      <c r="F54" s="161"/>
      <c r="G54" s="161"/>
      <c r="H54" s="161"/>
      <c r="I54" s="139"/>
      <c r="J54" s="139"/>
      <c r="K54" s="139"/>
      <c r="L54" s="139"/>
    </row>
    <row r="55" spans="1:12" ht="15.75" hidden="1" x14ac:dyDescent="0.25">
      <c r="A55" s="156">
        <v>17001</v>
      </c>
      <c r="B55" s="157" t="s">
        <v>75</v>
      </c>
      <c r="C55" s="158">
        <v>179.73</v>
      </c>
      <c r="D55" s="159"/>
      <c r="E55" s="161"/>
      <c r="F55" s="161"/>
      <c r="G55" s="161"/>
      <c r="H55" s="161"/>
      <c r="I55" s="139"/>
      <c r="J55" s="139"/>
      <c r="K55" s="139"/>
      <c r="L55" s="139"/>
    </row>
    <row r="56" spans="1:12" ht="15.75" hidden="1" x14ac:dyDescent="0.25">
      <c r="A56" s="156">
        <v>17003</v>
      </c>
      <c r="B56" s="157" t="s">
        <v>76</v>
      </c>
      <c r="C56" s="158">
        <v>174.02</v>
      </c>
      <c r="D56" s="159"/>
      <c r="E56" s="161"/>
      <c r="F56" s="161"/>
      <c r="G56" s="161"/>
      <c r="H56" s="161"/>
      <c r="I56" s="139"/>
      <c r="J56" s="139"/>
      <c r="K56" s="139"/>
      <c r="L56" s="139"/>
    </row>
    <row r="57" spans="1:12" ht="15.75" hidden="1" x14ac:dyDescent="0.25">
      <c r="A57" s="156">
        <v>17004</v>
      </c>
      <c r="B57" s="157" t="s">
        <v>77</v>
      </c>
      <c r="C57" s="158">
        <v>181.66</v>
      </c>
      <c r="D57" s="159"/>
      <c r="E57" s="161"/>
      <c r="F57" s="161"/>
      <c r="G57" s="161"/>
      <c r="H57" s="161"/>
      <c r="I57" s="139"/>
      <c r="J57" s="139"/>
      <c r="K57" s="139"/>
      <c r="L57" s="139"/>
    </row>
    <row r="58" spans="1:12" ht="15.75" hidden="1" x14ac:dyDescent="0.25">
      <c r="A58" s="156">
        <v>18001</v>
      </c>
      <c r="B58" s="157" t="s">
        <v>78</v>
      </c>
      <c r="C58" s="158">
        <v>218.54</v>
      </c>
      <c r="D58" s="159"/>
      <c r="E58" s="161"/>
      <c r="F58" s="161"/>
      <c r="G58" s="161"/>
      <c r="H58" s="161"/>
      <c r="I58" s="139"/>
      <c r="J58" s="139"/>
      <c r="K58" s="139"/>
      <c r="L58" s="139"/>
    </row>
    <row r="59" spans="1:12" ht="15.75" hidden="1" x14ac:dyDescent="0.25">
      <c r="A59" s="156">
        <v>18002</v>
      </c>
      <c r="B59" s="157" t="s">
        <v>79</v>
      </c>
      <c r="C59" s="158">
        <v>251.57</v>
      </c>
      <c r="D59" s="159"/>
      <c r="E59" s="161"/>
      <c r="F59" s="161"/>
      <c r="G59" s="161"/>
      <c r="H59" s="161"/>
      <c r="I59" s="139"/>
      <c r="J59" s="139"/>
      <c r="K59" s="139"/>
      <c r="L59" s="139"/>
    </row>
    <row r="60" spans="1:12" ht="15.75" hidden="1" x14ac:dyDescent="0.25">
      <c r="A60" s="156">
        <v>18003</v>
      </c>
      <c r="B60" s="157" t="s">
        <v>80</v>
      </c>
      <c r="C60" s="158">
        <v>205.73</v>
      </c>
      <c r="D60" s="159"/>
      <c r="E60" s="161"/>
      <c r="F60" s="161"/>
      <c r="G60" s="161"/>
      <c r="H60" s="161"/>
      <c r="I60" s="139"/>
      <c r="J60" s="139"/>
      <c r="K60" s="139"/>
      <c r="L60" s="139"/>
    </row>
    <row r="61" spans="1:12" ht="15.75" hidden="1" x14ac:dyDescent="0.25">
      <c r="A61" s="156">
        <v>19001</v>
      </c>
      <c r="B61" s="157" t="s">
        <v>81</v>
      </c>
      <c r="C61" s="158">
        <v>245.66</v>
      </c>
      <c r="D61" s="159"/>
      <c r="E61" s="161"/>
      <c r="F61" s="161"/>
      <c r="G61" s="161"/>
      <c r="H61" s="161"/>
      <c r="I61" s="139"/>
      <c r="J61" s="139"/>
      <c r="K61" s="139"/>
      <c r="L61" s="139"/>
    </row>
    <row r="62" spans="1:12" ht="15.75" hidden="1" x14ac:dyDescent="0.25">
      <c r="A62" s="156">
        <v>19002</v>
      </c>
      <c r="B62" s="157" t="s">
        <v>82</v>
      </c>
      <c r="C62" s="158">
        <v>221.99</v>
      </c>
      <c r="D62" s="159"/>
      <c r="E62" s="161"/>
      <c r="F62" s="161"/>
      <c r="G62" s="161"/>
      <c r="H62" s="161"/>
      <c r="I62" s="139"/>
      <c r="J62" s="139"/>
      <c r="K62" s="139"/>
      <c r="L62" s="139"/>
    </row>
    <row r="63" spans="1:12" ht="15.75" hidden="1" x14ac:dyDescent="0.25">
      <c r="A63" s="156">
        <v>19003</v>
      </c>
      <c r="B63" s="157" t="s">
        <v>83</v>
      </c>
      <c r="C63" s="158">
        <v>202.57</v>
      </c>
      <c r="D63" s="159"/>
      <c r="E63" s="161"/>
      <c r="F63" s="161"/>
      <c r="G63" s="161"/>
      <c r="H63" s="161"/>
      <c r="I63" s="139"/>
      <c r="J63" s="139"/>
      <c r="K63" s="139"/>
      <c r="L63" s="139"/>
    </row>
    <row r="64" spans="1:12" ht="15.75" hidden="1" x14ac:dyDescent="0.25">
      <c r="A64" s="156">
        <v>19005</v>
      </c>
      <c r="B64" s="157" t="s">
        <v>84</v>
      </c>
      <c r="C64" s="158">
        <v>195.85</v>
      </c>
      <c r="D64" s="159"/>
      <c r="E64" s="161"/>
      <c r="F64" s="161"/>
      <c r="G64" s="161"/>
      <c r="H64" s="161"/>
      <c r="I64" s="139"/>
      <c r="J64" s="139"/>
      <c r="K64" s="139"/>
      <c r="L64" s="139"/>
    </row>
    <row r="65" spans="1:12" ht="15.75" hidden="1" x14ac:dyDescent="0.25">
      <c r="A65" s="156">
        <v>19007</v>
      </c>
      <c r="B65" s="157" t="s">
        <v>85</v>
      </c>
      <c r="C65" s="158">
        <v>211.18</v>
      </c>
      <c r="D65" s="159"/>
      <c r="E65" s="161"/>
      <c r="F65" s="161"/>
      <c r="G65" s="161"/>
      <c r="H65" s="161"/>
      <c r="I65" s="139"/>
      <c r="J65" s="139"/>
      <c r="K65" s="139"/>
      <c r="L65" s="139"/>
    </row>
    <row r="66" spans="1:12" ht="15.75" hidden="1" x14ac:dyDescent="0.25">
      <c r="A66" s="156">
        <v>19008</v>
      </c>
      <c r="B66" s="157" t="s">
        <v>86</v>
      </c>
      <c r="C66" s="158">
        <v>267.52</v>
      </c>
      <c r="D66" s="159"/>
      <c r="E66" s="161"/>
      <c r="F66" s="161"/>
      <c r="G66" s="161"/>
      <c r="H66" s="161"/>
      <c r="I66" s="139"/>
      <c r="J66" s="139"/>
      <c r="K66" s="139"/>
      <c r="L66" s="139"/>
    </row>
    <row r="67" spans="1:12" ht="15.75" hidden="1" x14ac:dyDescent="0.25">
      <c r="A67" s="156">
        <v>19009</v>
      </c>
      <c r="B67" s="157" t="s">
        <v>87</v>
      </c>
      <c r="C67" s="158">
        <v>235.78</v>
      </c>
      <c r="D67" s="159"/>
      <c r="E67" s="161"/>
      <c r="F67" s="161"/>
      <c r="G67" s="161"/>
      <c r="H67" s="161"/>
      <c r="I67" s="139"/>
      <c r="J67" s="139"/>
      <c r="K67" s="139"/>
      <c r="L67" s="139"/>
    </row>
    <row r="68" spans="1:12" ht="15.75" hidden="1" x14ac:dyDescent="0.25">
      <c r="A68" s="156">
        <v>19010</v>
      </c>
      <c r="B68" s="157" t="s">
        <v>88</v>
      </c>
      <c r="C68" s="158">
        <v>217.94</v>
      </c>
      <c r="D68" s="159"/>
      <c r="E68" s="161"/>
      <c r="F68" s="161"/>
      <c r="G68" s="161"/>
      <c r="H68" s="161"/>
      <c r="I68" s="139"/>
      <c r="J68" s="139"/>
      <c r="K68" s="139"/>
      <c r="L68" s="139"/>
    </row>
    <row r="69" spans="1:12" ht="15.75" hidden="1" x14ac:dyDescent="0.25">
      <c r="A69" s="156">
        <v>19011</v>
      </c>
      <c r="B69" s="157" t="s">
        <v>89</v>
      </c>
      <c r="C69" s="158">
        <v>240.3</v>
      </c>
      <c r="D69" s="159"/>
      <c r="E69" s="161"/>
      <c r="F69" s="161"/>
      <c r="G69" s="161"/>
      <c r="H69" s="161"/>
      <c r="I69" s="139"/>
      <c r="J69" s="139"/>
      <c r="K69" s="139"/>
      <c r="L69" s="139"/>
    </row>
    <row r="70" spans="1:12" ht="15.75" hidden="1" x14ac:dyDescent="0.25">
      <c r="A70" s="156">
        <v>20001</v>
      </c>
      <c r="B70" s="157" t="s">
        <v>90</v>
      </c>
      <c r="C70" s="158">
        <v>198.47</v>
      </c>
      <c r="D70" s="159"/>
      <c r="E70" s="161"/>
      <c r="F70" s="161"/>
      <c r="G70" s="161"/>
      <c r="H70" s="161"/>
      <c r="I70" s="139"/>
      <c r="J70" s="139"/>
      <c r="K70" s="139"/>
      <c r="L70" s="139"/>
    </row>
    <row r="71" spans="1:12" ht="15.75" hidden="1" x14ac:dyDescent="0.25">
      <c r="A71" s="156">
        <v>20002</v>
      </c>
      <c r="B71" s="157" t="s">
        <v>91</v>
      </c>
      <c r="C71" s="158">
        <v>229.15</v>
      </c>
      <c r="D71" s="159"/>
      <c r="E71" s="161"/>
      <c r="F71" s="161"/>
      <c r="G71" s="161"/>
      <c r="H71" s="161"/>
      <c r="I71" s="139"/>
      <c r="J71" s="139"/>
      <c r="K71" s="139"/>
      <c r="L71" s="139"/>
    </row>
    <row r="72" spans="1:12" ht="15.75" hidden="1" x14ac:dyDescent="0.25">
      <c r="A72" s="156">
        <v>21001</v>
      </c>
      <c r="B72" s="157" t="s">
        <v>92</v>
      </c>
      <c r="C72" s="158">
        <v>199.29</v>
      </c>
      <c r="D72" s="159"/>
      <c r="E72" s="161"/>
      <c r="F72" s="161"/>
      <c r="G72" s="161"/>
      <c r="H72" s="161"/>
      <c r="I72" s="139"/>
      <c r="J72" s="139"/>
      <c r="K72" s="139"/>
      <c r="L72" s="139"/>
    </row>
    <row r="73" spans="1:12" ht="15.75" hidden="1" x14ac:dyDescent="0.25">
      <c r="A73" s="156">
        <v>21002</v>
      </c>
      <c r="B73" s="157" t="s">
        <v>18</v>
      </c>
      <c r="C73" s="158">
        <v>174.22</v>
      </c>
      <c r="D73" s="159"/>
      <c r="E73" s="161"/>
      <c r="F73" s="161"/>
      <c r="G73" s="161"/>
      <c r="H73" s="161"/>
      <c r="I73" s="139"/>
      <c r="J73" s="139"/>
      <c r="K73" s="139"/>
      <c r="L73" s="139"/>
    </row>
    <row r="74" spans="1:12" ht="15.75" hidden="1" x14ac:dyDescent="0.25">
      <c r="A74" s="156">
        <v>21003</v>
      </c>
      <c r="B74" s="157" t="s">
        <v>327</v>
      </c>
      <c r="C74" s="158">
        <v>227.4</v>
      </c>
      <c r="D74" s="159"/>
      <c r="E74" s="161"/>
      <c r="F74" s="161"/>
      <c r="G74" s="161"/>
      <c r="H74" s="161"/>
      <c r="I74" s="139"/>
      <c r="J74" s="139"/>
      <c r="K74" s="139"/>
      <c r="L74" s="139"/>
    </row>
    <row r="75" spans="1:12" ht="15.75" hidden="1" x14ac:dyDescent="0.25">
      <c r="A75" s="156">
        <v>21004</v>
      </c>
      <c r="B75" s="157" t="s">
        <v>328</v>
      </c>
      <c r="C75" s="158">
        <v>219.36</v>
      </c>
      <c r="D75" s="159"/>
      <c r="E75" s="161"/>
      <c r="F75" s="161"/>
      <c r="G75" s="161"/>
      <c r="H75" s="161"/>
      <c r="I75" s="139"/>
      <c r="J75" s="139"/>
      <c r="K75" s="139"/>
      <c r="L75" s="139"/>
    </row>
    <row r="76" spans="1:12" ht="15.75" hidden="1" x14ac:dyDescent="0.25">
      <c r="A76" s="156">
        <v>22001</v>
      </c>
      <c r="B76" s="157" t="s">
        <v>93</v>
      </c>
      <c r="C76" s="158">
        <v>199.93</v>
      </c>
      <c r="D76" s="159"/>
      <c r="E76" s="161"/>
      <c r="F76" s="161"/>
      <c r="G76" s="161"/>
      <c r="H76" s="161"/>
      <c r="I76" s="139"/>
      <c r="J76" s="139"/>
      <c r="K76" s="139"/>
      <c r="L76" s="139"/>
    </row>
    <row r="77" spans="1:12" ht="15.75" hidden="1" x14ac:dyDescent="0.25">
      <c r="A77" s="156">
        <v>22003</v>
      </c>
      <c r="B77" s="157" t="s">
        <v>329</v>
      </c>
      <c r="C77" s="158">
        <v>153.77000000000001</v>
      </c>
      <c r="D77" s="159"/>
      <c r="E77" s="161"/>
      <c r="F77" s="161"/>
      <c r="G77" s="161"/>
      <c r="H77" s="161"/>
      <c r="I77" s="139"/>
      <c r="J77" s="139"/>
      <c r="K77" s="139"/>
      <c r="L77" s="139"/>
    </row>
    <row r="78" spans="1:12" ht="15.75" hidden="1" x14ac:dyDescent="0.25">
      <c r="A78" s="156">
        <v>23001</v>
      </c>
      <c r="B78" s="157" t="s">
        <v>330</v>
      </c>
      <c r="C78" s="158">
        <v>196</v>
      </c>
      <c r="D78" s="159"/>
      <c r="E78" s="161"/>
      <c r="F78" s="161"/>
      <c r="G78" s="161"/>
      <c r="H78" s="161"/>
      <c r="I78" s="139"/>
      <c r="J78" s="139"/>
      <c r="K78" s="139"/>
      <c r="L78" s="139"/>
    </row>
    <row r="79" spans="1:12" ht="15.75" hidden="1" x14ac:dyDescent="0.25">
      <c r="A79" s="156">
        <v>23002</v>
      </c>
      <c r="B79" s="157" t="s">
        <v>94</v>
      </c>
      <c r="C79" s="158">
        <v>193.92</v>
      </c>
      <c r="D79" s="159"/>
      <c r="E79" s="161"/>
      <c r="F79" s="161"/>
      <c r="G79" s="161"/>
      <c r="H79" s="161"/>
      <c r="I79" s="139"/>
      <c r="J79" s="139"/>
      <c r="K79" s="139"/>
      <c r="L79" s="139"/>
    </row>
    <row r="80" spans="1:12" ht="15.75" hidden="1" x14ac:dyDescent="0.25">
      <c r="A80" s="156">
        <v>23003</v>
      </c>
      <c r="B80" s="157" t="s">
        <v>55</v>
      </c>
      <c r="C80" s="158">
        <v>187.96</v>
      </c>
      <c r="D80" s="159"/>
      <c r="E80" s="161"/>
      <c r="F80" s="161"/>
      <c r="G80" s="161"/>
      <c r="H80" s="161"/>
      <c r="I80" s="139"/>
      <c r="J80" s="139"/>
      <c r="K80" s="139"/>
      <c r="L80" s="139"/>
    </row>
    <row r="81" spans="1:12" ht="15.75" hidden="1" x14ac:dyDescent="0.25">
      <c r="A81" s="156">
        <v>23004</v>
      </c>
      <c r="B81" s="157" t="s">
        <v>95</v>
      </c>
      <c r="C81" s="158">
        <v>167.29</v>
      </c>
      <c r="D81" s="159"/>
      <c r="E81" s="161"/>
      <c r="F81" s="161"/>
      <c r="G81" s="161"/>
      <c r="H81" s="161"/>
      <c r="I81" s="139"/>
      <c r="J81" s="139"/>
      <c r="K81" s="139"/>
      <c r="L81" s="139"/>
    </row>
    <row r="82" spans="1:12" ht="15.75" hidden="1" x14ac:dyDescent="0.25">
      <c r="A82" s="156">
        <v>23005</v>
      </c>
      <c r="B82" s="157" t="s">
        <v>331</v>
      </c>
      <c r="C82" s="158">
        <v>167.24</v>
      </c>
      <c r="D82" s="159"/>
      <c r="E82" s="161"/>
      <c r="F82" s="161"/>
      <c r="G82" s="161"/>
      <c r="H82" s="161"/>
      <c r="I82" s="139"/>
      <c r="J82" s="139"/>
      <c r="K82" s="139"/>
      <c r="L82" s="139"/>
    </row>
    <row r="83" spans="1:12" ht="15.75" hidden="1" x14ac:dyDescent="0.25">
      <c r="A83" s="156">
        <v>23007</v>
      </c>
      <c r="B83" s="157" t="s">
        <v>96</v>
      </c>
      <c r="C83" s="158">
        <v>177.14</v>
      </c>
      <c r="D83" s="159"/>
      <c r="E83" s="161"/>
      <c r="F83" s="161"/>
      <c r="G83" s="161"/>
      <c r="H83" s="161"/>
      <c r="I83" s="139"/>
      <c r="J83" s="139"/>
      <c r="K83" s="139"/>
      <c r="L83" s="139"/>
    </row>
    <row r="84" spans="1:12" ht="15.75" hidden="1" x14ac:dyDescent="0.25">
      <c r="A84" s="156">
        <v>24001</v>
      </c>
      <c r="B84" s="157" t="s">
        <v>97</v>
      </c>
      <c r="C84" s="158">
        <v>213.56</v>
      </c>
      <c r="D84" s="159"/>
      <c r="E84" s="161"/>
      <c r="F84" s="161"/>
      <c r="G84" s="161"/>
      <c r="H84" s="161"/>
      <c r="I84" s="139"/>
      <c r="J84" s="139"/>
      <c r="K84" s="139"/>
      <c r="L84" s="139"/>
    </row>
    <row r="85" spans="1:12" ht="15.75" hidden="1" x14ac:dyDescent="0.25">
      <c r="A85" s="156">
        <v>24002</v>
      </c>
      <c r="B85" s="157" t="s">
        <v>98</v>
      </c>
      <c r="C85" s="158">
        <v>209.42</v>
      </c>
      <c r="D85" s="159"/>
      <c r="E85" s="161"/>
      <c r="F85" s="161"/>
      <c r="G85" s="161"/>
      <c r="H85" s="161"/>
      <c r="I85" s="139"/>
      <c r="J85" s="139"/>
      <c r="K85" s="139"/>
      <c r="L85" s="139"/>
    </row>
    <row r="86" spans="1:12" ht="15.75" hidden="1" x14ac:dyDescent="0.25">
      <c r="A86" s="156">
        <v>24004</v>
      </c>
      <c r="B86" s="157" t="s">
        <v>332</v>
      </c>
      <c r="C86" s="158">
        <v>223.43</v>
      </c>
      <c r="D86" s="159"/>
      <c r="E86" s="161"/>
      <c r="F86" s="161"/>
      <c r="G86" s="161"/>
      <c r="H86" s="161"/>
      <c r="I86" s="139"/>
      <c r="J86" s="139"/>
      <c r="K86" s="139"/>
      <c r="L86" s="139"/>
    </row>
    <row r="87" spans="1:12" ht="15.75" hidden="1" x14ac:dyDescent="0.25">
      <c r="A87" s="156">
        <v>25001</v>
      </c>
      <c r="B87" s="157" t="s">
        <v>99</v>
      </c>
      <c r="C87" s="158">
        <v>224.58</v>
      </c>
      <c r="D87" s="159"/>
      <c r="E87" s="161"/>
      <c r="F87" s="161"/>
      <c r="G87" s="161"/>
      <c r="H87" s="161"/>
      <c r="I87" s="139"/>
      <c r="J87" s="139"/>
      <c r="K87" s="139"/>
      <c r="L87" s="139"/>
    </row>
    <row r="88" spans="1:12" ht="15.75" hidden="1" x14ac:dyDescent="0.25">
      <c r="A88" s="156">
        <v>25003</v>
      </c>
      <c r="B88" s="157" t="s">
        <v>333</v>
      </c>
      <c r="C88" s="158">
        <v>244.7</v>
      </c>
      <c r="D88" s="159"/>
      <c r="E88" s="161"/>
      <c r="F88" s="161"/>
      <c r="G88" s="161"/>
      <c r="H88" s="161"/>
      <c r="I88" s="139"/>
      <c r="J88" s="139"/>
      <c r="K88" s="139"/>
      <c r="L88" s="139"/>
    </row>
    <row r="89" spans="1:12" ht="15.75" hidden="1" x14ac:dyDescent="0.25">
      <c r="A89" s="156">
        <v>25004</v>
      </c>
      <c r="B89" s="157" t="s">
        <v>99</v>
      </c>
      <c r="C89" s="158">
        <v>224.28</v>
      </c>
      <c r="D89" s="159"/>
      <c r="E89" s="161"/>
      <c r="F89" s="161"/>
      <c r="G89" s="161"/>
      <c r="H89" s="161"/>
      <c r="I89" s="139"/>
      <c r="J89" s="139"/>
      <c r="K89" s="139"/>
      <c r="L89" s="139"/>
    </row>
    <row r="90" spans="1:12" ht="15.75" hidden="1" x14ac:dyDescent="0.25">
      <c r="A90" s="156">
        <v>25005</v>
      </c>
      <c r="B90" s="157" t="s">
        <v>100</v>
      </c>
      <c r="C90" s="158">
        <v>200.88</v>
      </c>
      <c r="D90" s="159"/>
      <c r="E90" s="161"/>
      <c r="F90" s="161"/>
      <c r="G90" s="161"/>
      <c r="H90" s="161"/>
      <c r="I90" s="139"/>
      <c r="J90" s="139"/>
      <c r="K90" s="139"/>
      <c r="L90" s="139"/>
    </row>
    <row r="91" spans="1:12" ht="15.75" hidden="1" x14ac:dyDescent="0.25">
      <c r="A91" s="156">
        <v>25006</v>
      </c>
      <c r="B91" s="157" t="s">
        <v>334</v>
      </c>
      <c r="C91" s="158">
        <v>222.06</v>
      </c>
      <c r="D91" s="159"/>
      <c r="E91" s="161"/>
      <c r="F91" s="161"/>
      <c r="G91" s="161"/>
      <c r="H91" s="161"/>
      <c r="I91" s="139"/>
      <c r="J91" s="139"/>
      <c r="K91" s="139"/>
      <c r="L91" s="139"/>
    </row>
    <row r="92" spans="1:12" ht="15.75" hidden="1" x14ac:dyDescent="0.25">
      <c r="A92" s="156">
        <v>25007</v>
      </c>
      <c r="B92" s="157" t="s">
        <v>335</v>
      </c>
      <c r="C92" s="158">
        <v>205.1</v>
      </c>
      <c r="D92" s="159"/>
      <c r="E92" s="161"/>
      <c r="F92" s="161"/>
      <c r="G92" s="161"/>
      <c r="H92" s="161"/>
      <c r="I92" s="139"/>
      <c r="J92" s="139"/>
      <c r="K92" s="139"/>
      <c r="L92" s="139"/>
    </row>
    <row r="93" spans="1:12" ht="15.75" hidden="1" x14ac:dyDescent="0.25">
      <c r="A93" s="156">
        <v>25008</v>
      </c>
      <c r="B93" s="157" t="s">
        <v>101</v>
      </c>
      <c r="C93" s="158">
        <v>210.69</v>
      </c>
      <c r="D93" s="159"/>
      <c r="E93" s="161"/>
      <c r="F93" s="161"/>
      <c r="G93" s="161"/>
      <c r="H93" s="161"/>
      <c r="I93" s="139"/>
      <c r="J93" s="139"/>
      <c r="K93" s="139"/>
      <c r="L93" s="139"/>
    </row>
    <row r="94" spans="1:12" ht="15.75" hidden="1" x14ac:dyDescent="0.25">
      <c r="A94" s="156">
        <v>25009</v>
      </c>
      <c r="B94" s="157" t="s">
        <v>102</v>
      </c>
      <c r="C94" s="158">
        <v>196.21</v>
      </c>
      <c r="D94" s="159"/>
      <c r="E94" s="161"/>
      <c r="F94" s="161"/>
      <c r="G94" s="161"/>
      <c r="H94" s="161"/>
      <c r="I94" s="139"/>
      <c r="J94" s="139"/>
      <c r="K94" s="139"/>
      <c r="L94" s="139"/>
    </row>
    <row r="95" spans="1:12" ht="15.75" hidden="1" x14ac:dyDescent="0.25">
      <c r="A95" s="156">
        <v>26003</v>
      </c>
      <c r="B95" s="157" t="s">
        <v>103</v>
      </c>
      <c r="C95" s="158">
        <v>209.13</v>
      </c>
      <c r="D95" s="159"/>
      <c r="E95" s="161"/>
      <c r="F95" s="161"/>
      <c r="G95" s="161"/>
      <c r="H95" s="161"/>
      <c r="I95" s="139"/>
      <c r="J95" s="139"/>
      <c r="K95" s="139"/>
      <c r="L95" s="139"/>
    </row>
    <row r="96" spans="1:12" ht="15.75" hidden="1" x14ac:dyDescent="0.25">
      <c r="A96" s="156">
        <v>27001</v>
      </c>
      <c r="B96" s="157" t="s">
        <v>104</v>
      </c>
      <c r="C96" s="158">
        <v>143.79</v>
      </c>
      <c r="D96" s="159"/>
      <c r="E96" s="161"/>
      <c r="F96" s="161"/>
      <c r="G96" s="161"/>
      <c r="H96" s="161"/>
      <c r="I96" s="139"/>
      <c r="J96" s="139"/>
      <c r="K96" s="139"/>
      <c r="L96" s="139"/>
    </row>
    <row r="97" spans="1:12" ht="15.75" hidden="1" x14ac:dyDescent="0.25">
      <c r="A97" s="156">
        <v>27002</v>
      </c>
      <c r="B97" s="157" t="s">
        <v>336</v>
      </c>
      <c r="C97" s="158">
        <v>223.71</v>
      </c>
      <c r="D97" s="159"/>
      <c r="E97" s="161"/>
      <c r="F97" s="161"/>
      <c r="G97" s="161"/>
      <c r="H97" s="161"/>
      <c r="I97" s="139"/>
      <c r="J97" s="139"/>
      <c r="K97" s="139"/>
      <c r="L97" s="139"/>
    </row>
    <row r="98" spans="1:12" ht="15.75" hidden="1" x14ac:dyDescent="0.25">
      <c r="A98" s="156">
        <v>27004</v>
      </c>
      <c r="B98" s="157" t="s">
        <v>337</v>
      </c>
      <c r="C98" s="158">
        <v>218.21</v>
      </c>
      <c r="D98" s="159"/>
      <c r="E98" s="161"/>
      <c r="F98" s="161"/>
      <c r="G98" s="161"/>
      <c r="H98" s="161"/>
      <c r="I98" s="139"/>
      <c r="J98" s="139"/>
      <c r="K98" s="139"/>
      <c r="L98" s="139"/>
    </row>
    <row r="99" spans="1:12" ht="15.75" hidden="1" x14ac:dyDescent="0.25">
      <c r="A99" s="156">
        <v>27005</v>
      </c>
      <c r="B99" s="157" t="s">
        <v>105</v>
      </c>
      <c r="C99" s="158">
        <v>231.55</v>
      </c>
      <c r="D99" s="159"/>
      <c r="E99" s="161"/>
      <c r="F99" s="161"/>
      <c r="G99" s="161"/>
      <c r="H99" s="161"/>
      <c r="I99" s="139"/>
      <c r="J99" s="139"/>
      <c r="K99" s="139"/>
      <c r="L99" s="139"/>
    </row>
    <row r="100" spans="1:12" ht="15.75" hidden="1" x14ac:dyDescent="0.25">
      <c r="A100" s="156">
        <v>27007</v>
      </c>
      <c r="B100" s="157" t="s">
        <v>106</v>
      </c>
      <c r="C100" s="158">
        <v>135.09</v>
      </c>
      <c r="D100" s="159"/>
      <c r="E100" s="161"/>
      <c r="F100" s="161"/>
      <c r="G100" s="161"/>
      <c r="H100" s="161"/>
      <c r="I100" s="139"/>
      <c r="J100" s="139"/>
      <c r="K100" s="139"/>
      <c r="L100" s="139"/>
    </row>
    <row r="101" spans="1:12" ht="15.75" hidden="1" x14ac:dyDescent="0.25">
      <c r="A101" s="156">
        <v>27013</v>
      </c>
      <c r="B101" s="157" t="s">
        <v>107</v>
      </c>
      <c r="C101" s="158">
        <v>224.39</v>
      </c>
      <c r="D101" s="159"/>
      <c r="E101" s="161"/>
      <c r="F101" s="161"/>
      <c r="G101" s="161"/>
      <c r="H101" s="161"/>
      <c r="I101" s="139"/>
      <c r="J101" s="139"/>
      <c r="K101" s="139"/>
      <c r="L101" s="139"/>
    </row>
    <row r="102" spans="1:12" ht="15.75" hidden="1" x14ac:dyDescent="0.25">
      <c r="A102" s="156">
        <v>27014</v>
      </c>
      <c r="B102" s="157" t="s">
        <v>338</v>
      </c>
      <c r="C102" s="158">
        <v>206.77</v>
      </c>
      <c r="D102" s="159"/>
      <c r="E102" s="161"/>
      <c r="F102" s="161"/>
      <c r="G102" s="161"/>
      <c r="H102" s="161"/>
      <c r="I102" s="139"/>
      <c r="J102" s="139"/>
      <c r="K102" s="139"/>
      <c r="L102" s="139"/>
    </row>
    <row r="103" spans="1:12" ht="15.75" hidden="1" x14ac:dyDescent="0.25">
      <c r="A103" s="156">
        <v>27015</v>
      </c>
      <c r="B103" s="157" t="s">
        <v>339</v>
      </c>
      <c r="C103" s="158">
        <v>187.58</v>
      </c>
      <c r="D103" s="159"/>
      <c r="E103" s="161"/>
      <c r="F103" s="161"/>
      <c r="G103" s="161"/>
      <c r="H103" s="161"/>
      <c r="I103" s="139"/>
      <c r="J103" s="139"/>
      <c r="K103" s="139"/>
      <c r="L103" s="139"/>
    </row>
    <row r="104" spans="1:12" ht="15.75" hidden="1" x14ac:dyDescent="0.25">
      <c r="A104" s="156">
        <v>27017</v>
      </c>
      <c r="B104" s="157" t="s">
        <v>108</v>
      </c>
      <c r="C104" s="158">
        <v>136.69</v>
      </c>
      <c r="D104" s="159"/>
      <c r="E104" s="161"/>
      <c r="F104" s="161"/>
      <c r="G104" s="161"/>
      <c r="H104" s="161"/>
      <c r="I104" s="139"/>
      <c r="J104" s="139"/>
      <c r="K104" s="139"/>
      <c r="L104" s="139"/>
    </row>
    <row r="105" spans="1:12" ht="15.75" hidden="1" x14ac:dyDescent="0.25">
      <c r="A105" s="156">
        <v>27018</v>
      </c>
      <c r="B105" s="157" t="s">
        <v>340</v>
      </c>
      <c r="C105" s="158">
        <v>205.39</v>
      </c>
      <c r="D105" s="159"/>
      <c r="E105" s="161"/>
      <c r="F105" s="161"/>
      <c r="G105" s="161"/>
      <c r="H105" s="161"/>
      <c r="I105" s="139"/>
      <c r="J105" s="139"/>
      <c r="K105" s="139"/>
      <c r="L105" s="139"/>
    </row>
    <row r="106" spans="1:12" ht="15.75" hidden="1" x14ac:dyDescent="0.25">
      <c r="A106" s="156">
        <v>27020</v>
      </c>
      <c r="B106" s="157" t="s">
        <v>341</v>
      </c>
      <c r="C106" s="158">
        <v>433.39</v>
      </c>
      <c r="D106" s="159"/>
      <c r="E106" s="161"/>
      <c r="F106" s="161"/>
      <c r="G106" s="161"/>
      <c r="H106" s="161"/>
      <c r="I106" s="139"/>
      <c r="J106" s="139"/>
      <c r="K106" s="139"/>
      <c r="L106" s="139"/>
    </row>
    <row r="107" spans="1:12" ht="15.75" hidden="1" x14ac:dyDescent="0.25">
      <c r="A107" s="156">
        <v>27021</v>
      </c>
      <c r="B107" s="157" t="s">
        <v>109</v>
      </c>
      <c r="C107" s="158">
        <v>204.79</v>
      </c>
      <c r="D107" s="159"/>
      <c r="E107" s="161"/>
      <c r="F107" s="161"/>
      <c r="G107" s="161"/>
      <c r="H107" s="161"/>
      <c r="I107" s="139"/>
      <c r="J107" s="139"/>
      <c r="K107" s="139"/>
      <c r="L107" s="139"/>
    </row>
    <row r="108" spans="1:12" ht="15.75" hidden="1" x14ac:dyDescent="0.25">
      <c r="A108" s="156">
        <v>27022</v>
      </c>
      <c r="B108" s="157" t="s">
        <v>110</v>
      </c>
      <c r="C108" s="158">
        <v>281.5</v>
      </c>
      <c r="D108" s="159"/>
      <c r="E108" s="161"/>
      <c r="F108" s="161"/>
      <c r="G108" s="161"/>
      <c r="H108" s="161"/>
      <c r="I108" s="139"/>
      <c r="J108" s="139"/>
      <c r="K108" s="139"/>
      <c r="L108" s="139"/>
    </row>
    <row r="109" spans="1:12" ht="15.75" hidden="1" x14ac:dyDescent="0.25">
      <c r="A109" s="156">
        <v>27025</v>
      </c>
      <c r="B109" s="157" t="s">
        <v>111</v>
      </c>
      <c r="C109" s="158">
        <v>207.34</v>
      </c>
      <c r="D109" s="159"/>
      <c r="E109" s="161"/>
      <c r="F109" s="161"/>
      <c r="G109" s="161"/>
      <c r="H109" s="161"/>
      <c r="I109" s="139"/>
      <c r="J109" s="139"/>
      <c r="K109" s="139"/>
      <c r="L109" s="139"/>
    </row>
    <row r="110" spans="1:12" ht="15.75" hidden="1" x14ac:dyDescent="0.25">
      <c r="A110" s="156">
        <v>27026</v>
      </c>
      <c r="B110" s="157" t="s">
        <v>112</v>
      </c>
      <c r="C110" s="158">
        <v>225.7</v>
      </c>
      <c r="D110" s="159"/>
      <c r="E110" s="161"/>
      <c r="F110" s="161"/>
      <c r="G110" s="161"/>
      <c r="H110" s="161"/>
      <c r="I110" s="139"/>
      <c r="J110" s="139"/>
      <c r="K110" s="139"/>
      <c r="L110" s="139"/>
    </row>
    <row r="111" spans="1:12" ht="15.75" hidden="1" x14ac:dyDescent="0.25">
      <c r="A111" s="156">
        <v>27027</v>
      </c>
      <c r="B111" s="157" t="s">
        <v>113</v>
      </c>
      <c r="C111" s="158">
        <v>212.89</v>
      </c>
      <c r="D111" s="159"/>
      <c r="E111" s="161"/>
      <c r="F111" s="161"/>
      <c r="G111" s="161"/>
      <c r="H111" s="161"/>
      <c r="I111" s="139"/>
      <c r="J111" s="139"/>
      <c r="K111" s="139"/>
      <c r="L111" s="139"/>
    </row>
    <row r="112" spans="1:12" ht="15.75" hidden="1" x14ac:dyDescent="0.25">
      <c r="A112" s="156">
        <v>27033</v>
      </c>
      <c r="B112" s="157" t="s">
        <v>342</v>
      </c>
      <c r="C112" s="158">
        <v>194.52</v>
      </c>
      <c r="D112" s="159"/>
      <c r="E112" s="161"/>
      <c r="F112" s="161"/>
      <c r="G112" s="161"/>
      <c r="H112" s="161"/>
      <c r="I112" s="139"/>
      <c r="J112" s="139"/>
      <c r="K112" s="139"/>
      <c r="L112" s="139"/>
    </row>
    <row r="113" spans="1:12" ht="15.75" hidden="1" x14ac:dyDescent="0.25">
      <c r="A113" s="156">
        <v>27034</v>
      </c>
      <c r="B113" s="157" t="s">
        <v>114</v>
      </c>
      <c r="C113" s="158">
        <v>173.71</v>
      </c>
      <c r="D113" s="159"/>
      <c r="E113" s="161"/>
      <c r="F113" s="161"/>
      <c r="G113" s="161"/>
      <c r="H113" s="161"/>
      <c r="I113" s="139"/>
      <c r="J113" s="139"/>
      <c r="K113" s="139"/>
      <c r="L113" s="139"/>
    </row>
    <row r="114" spans="1:12" ht="15.75" hidden="1" x14ac:dyDescent="0.25">
      <c r="A114" s="156">
        <v>27035</v>
      </c>
      <c r="B114" s="157" t="s">
        <v>115</v>
      </c>
      <c r="C114" s="158">
        <v>234.14</v>
      </c>
      <c r="D114" s="159"/>
      <c r="E114" s="161"/>
      <c r="F114" s="161"/>
      <c r="G114" s="161"/>
      <c r="H114" s="161"/>
      <c r="I114" s="139"/>
      <c r="J114" s="139"/>
      <c r="K114" s="139"/>
      <c r="L114" s="139"/>
    </row>
    <row r="115" spans="1:12" ht="15.75" hidden="1" x14ac:dyDescent="0.25">
      <c r="A115" s="156">
        <v>27037</v>
      </c>
      <c r="B115" s="157" t="s">
        <v>343</v>
      </c>
      <c r="C115" s="158">
        <v>192.33</v>
      </c>
      <c r="D115" s="159"/>
      <c r="E115" s="161"/>
      <c r="F115" s="161"/>
      <c r="G115" s="161"/>
      <c r="H115" s="161"/>
      <c r="I115" s="139"/>
      <c r="J115" s="139"/>
      <c r="K115" s="139"/>
      <c r="L115" s="139"/>
    </row>
    <row r="116" spans="1:12" ht="15.75" hidden="1" x14ac:dyDescent="0.25">
      <c r="A116" s="156">
        <v>27038</v>
      </c>
      <c r="B116" s="157" t="s">
        <v>344</v>
      </c>
      <c r="C116" s="158">
        <v>230.11</v>
      </c>
      <c r="D116" s="159"/>
      <c r="E116" s="161"/>
      <c r="F116" s="161"/>
      <c r="G116" s="161"/>
      <c r="H116" s="161"/>
      <c r="I116" s="139"/>
      <c r="J116" s="139"/>
      <c r="K116" s="139"/>
      <c r="L116" s="139"/>
    </row>
    <row r="117" spans="1:12" ht="15.75" hidden="1" x14ac:dyDescent="0.25">
      <c r="A117" s="156">
        <v>27039</v>
      </c>
      <c r="B117" s="157" t="s">
        <v>116</v>
      </c>
      <c r="C117" s="158">
        <v>242.34</v>
      </c>
      <c r="D117" s="159"/>
      <c r="E117" s="161"/>
      <c r="F117" s="161"/>
      <c r="G117" s="161"/>
      <c r="H117" s="161"/>
      <c r="I117" s="139"/>
      <c r="J117" s="139"/>
      <c r="K117" s="139"/>
      <c r="L117" s="139"/>
    </row>
    <row r="118" spans="1:12" ht="15.75" hidden="1" x14ac:dyDescent="0.25">
      <c r="A118" s="156">
        <v>27040</v>
      </c>
      <c r="B118" s="157" t="s">
        <v>117</v>
      </c>
      <c r="C118" s="158">
        <v>213.4</v>
      </c>
      <c r="D118" s="159"/>
      <c r="E118" s="161"/>
      <c r="F118" s="161"/>
      <c r="G118" s="161"/>
      <c r="H118" s="161"/>
      <c r="I118" s="139"/>
      <c r="J118" s="139"/>
      <c r="K118" s="139"/>
      <c r="L118" s="139"/>
    </row>
    <row r="119" spans="1:12" ht="15.75" hidden="1" x14ac:dyDescent="0.25">
      <c r="A119" s="156">
        <v>27041</v>
      </c>
      <c r="B119" s="157" t="s">
        <v>118</v>
      </c>
      <c r="C119" s="158">
        <v>248.16</v>
      </c>
      <c r="D119" s="159"/>
      <c r="E119" s="161"/>
      <c r="F119" s="161"/>
      <c r="G119" s="161"/>
      <c r="H119" s="161"/>
      <c r="I119" s="139"/>
      <c r="J119" s="139"/>
      <c r="K119" s="139"/>
      <c r="L119" s="139"/>
    </row>
    <row r="120" spans="1:12" ht="15.75" hidden="1" x14ac:dyDescent="0.25">
      <c r="A120" s="156">
        <v>27042</v>
      </c>
      <c r="B120" s="157" t="s">
        <v>119</v>
      </c>
      <c r="C120" s="158">
        <v>190.33</v>
      </c>
      <c r="D120" s="159"/>
      <c r="E120" s="161"/>
      <c r="F120" s="161"/>
      <c r="G120" s="161"/>
      <c r="H120" s="161"/>
      <c r="I120" s="139"/>
      <c r="J120" s="139"/>
      <c r="K120" s="139"/>
      <c r="L120" s="139"/>
    </row>
    <row r="121" spans="1:12" ht="15.75" hidden="1" x14ac:dyDescent="0.25">
      <c r="A121" s="156">
        <v>27044</v>
      </c>
      <c r="B121" s="157" t="s">
        <v>120</v>
      </c>
      <c r="C121" s="158">
        <v>217.33</v>
      </c>
      <c r="D121" s="159"/>
      <c r="E121" s="161"/>
      <c r="F121" s="161"/>
      <c r="G121" s="161"/>
      <c r="H121" s="161"/>
      <c r="I121" s="139"/>
      <c r="J121" s="139"/>
      <c r="K121" s="139"/>
      <c r="L121" s="139"/>
    </row>
    <row r="122" spans="1:12" ht="15.75" hidden="1" x14ac:dyDescent="0.25">
      <c r="A122" s="156">
        <v>27045</v>
      </c>
      <c r="B122" s="157" t="s">
        <v>345</v>
      </c>
      <c r="C122" s="158">
        <v>213.4</v>
      </c>
      <c r="D122" s="159"/>
      <c r="E122" s="161"/>
      <c r="F122" s="161"/>
      <c r="G122" s="161"/>
      <c r="H122" s="161"/>
      <c r="I122" s="139"/>
      <c r="J122" s="139"/>
      <c r="K122" s="139"/>
      <c r="L122" s="139"/>
    </row>
    <row r="123" spans="1:12" ht="15.75" hidden="1" x14ac:dyDescent="0.25">
      <c r="A123" s="156">
        <v>27046</v>
      </c>
      <c r="B123" s="157" t="s">
        <v>121</v>
      </c>
      <c r="C123" s="158">
        <v>154.69</v>
      </c>
      <c r="D123" s="159"/>
      <c r="E123" s="161"/>
      <c r="F123" s="161"/>
      <c r="G123" s="161"/>
      <c r="H123" s="161"/>
      <c r="I123" s="139"/>
      <c r="J123" s="139"/>
      <c r="K123" s="139"/>
      <c r="L123" s="139"/>
    </row>
    <row r="124" spans="1:12" ht="15.75" hidden="1" x14ac:dyDescent="0.25">
      <c r="A124" s="156">
        <v>27049</v>
      </c>
      <c r="B124" s="157" t="s">
        <v>122</v>
      </c>
      <c r="C124" s="158">
        <v>228.27</v>
      </c>
      <c r="D124" s="159"/>
      <c r="E124" s="161"/>
      <c r="F124" s="161"/>
      <c r="G124" s="161"/>
      <c r="H124" s="161"/>
      <c r="I124" s="139"/>
      <c r="J124" s="139"/>
      <c r="K124" s="139"/>
      <c r="L124" s="139"/>
    </row>
    <row r="125" spans="1:12" ht="15.75" hidden="1" x14ac:dyDescent="0.25">
      <c r="A125" s="156">
        <v>27050</v>
      </c>
      <c r="B125" s="157" t="s">
        <v>123</v>
      </c>
      <c r="C125" s="158">
        <v>167.47</v>
      </c>
      <c r="D125" s="159"/>
      <c r="E125" s="161"/>
      <c r="F125" s="161"/>
      <c r="G125" s="161"/>
      <c r="H125" s="161"/>
      <c r="I125" s="139"/>
      <c r="J125" s="139"/>
      <c r="K125" s="139"/>
      <c r="L125" s="139"/>
    </row>
    <row r="126" spans="1:12" ht="15.75" hidden="1" x14ac:dyDescent="0.25">
      <c r="A126" s="156">
        <v>27052</v>
      </c>
      <c r="B126" s="157" t="s">
        <v>124</v>
      </c>
      <c r="C126" s="158">
        <v>211.51</v>
      </c>
      <c r="D126" s="159"/>
      <c r="E126" s="161"/>
      <c r="F126" s="161"/>
      <c r="G126" s="161"/>
      <c r="H126" s="161"/>
      <c r="I126" s="139"/>
      <c r="J126" s="139"/>
      <c r="K126" s="139"/>
      <c r="L126" s="139"/>
    </row>
    <row r="127" spans="1:12" ht="15.75" hidden="1" x14ac:dyDescent="0.25">
      <c r="A127" s="156">
        <v>27054</v>
      </c>
      <c r="B127" s="157" t="s">
        <v>125</v>
      </c>
      <c r="C127" s="158">
        <v>218.84</v>
      </c>
      <c r="D127" s="159"/>
      <c r="E127" s="161"/>
      <c r="F127" s="161"/>
      <c r="G127" s="161"/>
      <c r="H127" s="161"/>
      <c r="I127" s="139"/>
      <c r="J127" s="139"/>
      <c r="K127" s="139"/>
      <c r="L127" s="139"/>
    </row>
    <row r="128" spans="1:12" ht="15.75" hidden="1" x14ac:dyDescent="0.25">
      <c r="A128" s="156">
        <v>27055</v>
      </c>
      <c r="B128" s="157" t="s">
        <v>346</v>
      </c>
      <c r="C128" s="158">
        <v>195.06</v>
      </c>
      <c r="D128" s="159"/>
      <c r="E128" s="161"/>
      <c r="F128" s="161"/>
      <c r="G128" s="161"/>
      <c r="H128" s="161"/>
      <c r="I128" s="139"/>
      <c r="J128" s="139"/>
      <c r="K128" s="139"/>
      <c r="L128" s="139"/>
    </row>
    <row r="129" spans="1:12" ht="15.75" hidden="1" x14ac:dyDescent="0.25">
      <c r="A129" s="156">
        <v>27056</v>
      </c>
      <c r="B129" s="157" t="s">
        <v>347</v>
      </c>
      <c r="C129" s="158">
        <v>225.42</v>
      </c>
      <c r="D129" s="159"/>
      <c r="E129" s="161"/>
      <c r="F129" s="161"/>
      <c r="G129" s="161"/>
      <c r="H129" s="161"/>
      <c r="I129" s="139"/>
      <c r="J129" s="139"/>
      <c r="K129" s="139"/>
      <c r="L129" s="139"/>
    </row>
    <row r="130" spans="1:12" ht="15.75" hidden="1" x14ac:dyDescent="0.25">
      <c r="A130" s="156">
        <v>27057</v>
      </c>
      <c r="B130" s="157" t="s">
        <v>348</v>
      </c>
      <c r="C130" s="158">
        <v>196.69</v>
      </c>
      <c r="D130" s="159"/>
      <c r="E130" s="161"/>
      <c r="F130" s="161"/>
      <c r="G130" s="161"/>
      <c r="H130" s="161"/>
      <c r="I130" s="139"/>
      <c r="J130" s="139"/>
      <c r="K130" s="139"/>
      <c r="L130" s="139"/>
    </row>
    <row r="131" spans="1:12" ht="15.75" hidden="1" x14ac:dyDescent="0.25">
      <c r="A131" s="156">
        <v>27059</v>
      </c>
      <c r="B131" s="157" t="s">
        <v>126</v>
      </c>
      <c r="C131" s="158">
        <v>199.54</v>
      </c>
      <c r="D131" s="159"/>
      <c r="E131" s="161"/>
      <c r="F131" s="161"/>
      <c r="G131" s="161"/>
      <c r="H131" s="161"/>
      <c r="I131" s="139"/>
      <c r="J131" s="139"/>
      <c r="K131" s="139"/>
      <c r="L131" s="139"/>
    </row>
    <row r="132" spans="1:12" ht="15.75" hidden="1" x14ac:dyDescent="0.25">
      <c r="A132" s="156">
        <v>27060</v>
      </c>
      <c r="B132" s="157" t="s">
        <v>127</v>
      </c>
      <c r="C132" s="158">
        <v>234.56</v>
      </c>
      <c r="D132" s="159"/>
      <c r="E132" s="161"/>
      <c r="F132" s="161"/>
      <c r="G132" s="161"/>
      <c r="H132" s="161"/>
      <c r="I132" s="139"/>
      <c r="J132" s="139"/>
      <c r="K132" s="139"/>
      <c r="L132" s="139"/>
    </row>
    <row r="133" spans="1:12" ht="15.75" hidden="1" x14ac:dyDescent="0.25">
      <c r="A133" s="156">
        <v>27062</v>
      </c>
      <c r="B133" s="157" t="s">
        <v>349</v>
      </c>
      <c r="C133" s="158">
        <v>177.67</v>
      </c>
      <c r="D133" s="159"/>
      <c r="E133" s="161"/>
      <c r="F133" s="161"/>
      <c r="G133" s="161"/>
      <c r="H133" s="161"/>
      <c r="I133" s="139"/>
      <c r="J133" s="139"/>
      <c r="K133" s="139"/>
      <c r="L133" s="139"/>
    </row>
    <row r="134" spans="1:12" ht="15.75" hidden="1" x14ac:dyDescent="0.25">
      <c r="A134" s="156">
        <v>27063</v>
      </c>
      <c r="B134" s="157" t="s">
        <v>128</v>
      </c>
      <c r="C134" s="158">
        <v>230.88</v>
      </c>
      <c r="D134" s="159"/>
      <c r="E134" s="161"/>
      <c r="F134" s="161"/>
      <c r="G134" s="161"/>
      <c r="H134" s="161"/>
      <c r="I134" s="139"/>
      <c r="J134" s="139"/>
      <c r="K134" s="139"/>
      <c r="L134" s="139"/>
    </row>
    <row r="135" spans="1:12" ht="15.75" hidden="1" x14ac:dyDescent="0.25">
      <c r="A135" s="156">
        <v>27066</v>
      </c>
      <c r="B135" s="157" t="s">
        <v>129</v>
      </c>
      <c r="C135" s="158">
        <v>174.58</v>
      </c>
      <c r="D135" s="159"/>
      <c r="E135" s="161"/>
      <c r="F135" s="161"/>
      <c r="G135" s="161"/>
      <c r="H135" s="161"/>
      <c r="I135" s="139"/>
      <c r="J135" s="139"/>
      <c r="K135" s="139"/>
      <c r="L135" s="139"/>
    </row>
    <row r="136" spans="1:12" ht="15.75" hidden="1" x14ac:dyDescent="0.25">
      <c r="A136" s="156">
        <v>27067</v>
      </c>
      <c r="B136" s="157" t="s">
        <v>350</v>
      </c>
      <c r="C136" s="158">
        <v>214.63</v>
      </c>
      <c r="D136" s="159"/>
      <c r="E136" s="161"/>
      <c r="F136" s="161"/>
      <c r="G136" s="161"/>
      <c r="H136" s="161"/>
      <c r="I136" s="139"/>
      <c r="J136" s="139"/>
      <c r="K136" s="139"/>
      <c r="L136" s="139"/>
    </row>
    <row r="137" spans="1:12" ht="15.75" hidden="1" x14ac:dyDescent="0.25">
      <c r="A137" s="156">
        <v>27068</v>
      </c>
      <c r="B137" s="157" t="s">
        <v>130</v>
      </c>
      <c r="C137" s="158">
        <v>241.52</v>
      </c>
      <c r="D137" s="159"/>
      <c r="E137" s="161"/>
      <c r="F137" s="161"/>
      <c r="G137" s="161"/>
      <c r="H137" s="161"/>
      <c r="I137" s="139"/>
      <c r="J137" s="139"/>
      <c r="K137" s="139"/>
      <c r="L137" s="139"/>
    </row>
    <row r="138" spans="1:12" ht="15.75" hidden="1" x14ac:dyDescent="0.25">
      <c r="A138" s="156">
        <v>27070</v>
      </c>
      <c r="B138" s="157" t="s">
        <v>351</v>
      </c>
      <c r="C138" s="158">
        <v>212.14</v>
      </c>
      <c r="D138" s="159"/>
      <c r="E138" s="161"/>
      <c r="F138" s="161"/>
      <c r="G138" s="161"/>
      <c r="H138" s="161"/>
      <c r="I138" s="139"/>
      <c r="J138" s="139"/>
      <c r="K138" s="139"/>
      <c r="L138" s="139"/>
    </row>
    <row r="139" spans="1:12" ht="15.75" hidden="1" x14ac:dyDescent="0.25">
      <c r="A139" s="156">
        <v>27071</v>
      </c>
      <c r="B139" s="157" t="s">
        <v>131</v>
      </c>
      <c r="C139" s="158">
        <v>158.77000000000001</v>
      </c>
      <c r="D139" s="159"/>
      <c r="E139" s="161"/>
      <c r="F139" s="161"/>
      <c r="G139" s="161"/>
      <c r="H139" s="161"/>
      <c r="I139" s="139"/>
      <c r="J139" s="139"/>
      <c r="K139" s="139"/>
      <c r="L139" s="139"/>
    </row>
    <row r="140" spans="1:12" ht="15.75" hidden="1" x14ac:dyDescent="0.25">
      <c r="A140" s="156">
        <v>27072</v>
      </c>
      <c r="B140" s="157" t="s">
        <v>132</v>
      </c>
      <c r="C140" s="158">
        <v>208.38</v>
      </c>
      <c r="D140" s="159"/>
      <c r="E140" s="161"/>
      <c r="F140" s="161"/>
      <c r="G140" s="161"/>
      <c r="H140" s="161"/>
      <c r="I140" s="139"/>
      <c r="J140" s="139"/>
      <c r="K140" s="139"/>
      <c r="L140" s="139"/>
    </row>
    <row r="141" spans="1:12" ht="15.75" hidden="1" x14ac:dyDescent="0.25">
      <c r="A141" s="156">
        <v>27074</v>
      </c>
      <c r="B141" s="157" t="s">
        <v>133</v>
      </c>
      <c r="C141" s="158">
        <v>235.33</v>
      </c>
      <c r="D141" s="159"/>
      <c r="E141" s="161"/>
      <c r="F141" s="161"/>
      <c r="G141" s="161"/>
      <c r="H141" s="161"/>
      <c r="I141" s="139"/>
      <c r="J141" s="139"/>
      <c r="K141" s="139"/>
      <c r="L141" s="139"/>
    </row>
    <row r="142" spans="1:12" ht="15.75" hidden="1" x14ac:dyDescent="0.25">
      <c r="A142" s="156">
        <v>27075</v>
      </c>
      <c r="B142" s="157" t="s">
        <v>134</v>
      </c>
      <c r="C142" s="158">
        <v>211.54</v>
      </c>
      <c r="D142" s="159"/>
      <c r="E142" s="161"/>
      <c r="F142" s="161"/>
      <c r="G142" s="161"/>
      <c r="H142" s="161"/>
      <c r="I142" s="139"/>
      <c r="J142" s="139"/>
      <c r="K142" s="139"/>
      <c r="L142" s="139"/>
    </row>
    <row r="143" spans="1:12" ht="15.75" hidden="1" x14ac:dyDescent="0.25">
      <c r="A143" s="156">
        <v>27076</v>
      </c>
      <c r="B143" s="157" t="s">
        <v>135</v>
      </c>
      <c r="C143" s="158">
        <v>219.07</v>
      </c>
      <c r="D143" s="159"/>
      <c r="E143" s="161"/>
      <c r="F143" s="161"/>
      <c r="G143" s="161"/>
      <c r="H143" s="161"/>
      <c r="I143" s="139"/>
      <c r="J143" s="139"/>
      <c r="K143" s="139"/>
      <c r="L143" s="139"/>
    </row>
    <row r="144" spans="1:12" ht="15.75" hidden="1" x14ac:dyDescent="0.25">
      <c r="A144" s="156">
        <v>27077</v>
      </c>
      <c r="B144" s="157" t="s">
        <v>352</v>
      </c>
      <c r="C144" s="158">
        <v>193.64</v>
      </c>
      <c r="D144" s="159"/>
      <c r="E144" s="161"/>
      <c r="F144" s="161"/>
      <c r="G144" s="161"/>
      <c r="H144" s="161"/>
      <c r="I144" s="139"/>
      <c r="J144" s="139"/>
      <c r="K144" s="139"/>
      <c r="L144" s="139"/>
    </row>
    <row r="145" spans="1:12" ht="15.75" hidden="1" x14ac:dyDescent="0.25">
      <c r="A145" s="156">
        <v>27090</v>
      </c>
      <c r="B145" s="157" t="s">
        <v>136</v>
      </c>
      <c r="C145" s="158">
        <v>240.47</v>
      </c>
      <c r="D145" s="159"/>
      <c r="E145" s="161"/>
      <c r="F145" s="161"/>
      <c r="G145" s="161"/>
      <c r="H145" s="161"/>
      <c r="I145" s="139"/>
      <c r="J145" s="139"/>
      <c r="K145" s="139"/>
      <c r="L145" s="139"/>
    </row>
    <row r="146" spans="1:12" ht="15.75" hidden="1" x14ac:dyDescent="0.25">
      <c r="A146" s="156">
        <v>27092</v>
      </c>
      <c r="B146" s="157" t="s">
        <v>353</v>
      </c>
      <c r="C146" s="158">
        <v>297.25</v>
      </c>
      <c r="D146" s="159"/>
      <c r="E146" s="161"/>
      <c r="F146" s="161"/>
      <c r="G146" s="161"/>
      <c r="H146" s="161"/>
      <c r="I146" s="139"/>
      <c r="J146" s="139"/>
      <c r="K146" s="139"/>
      <c r="L146" s="139"/>
    </row>
    <row r="147" spans="1:12" ht="15.75" hidden="1" x14ac:dyDescent="0.25">
      <c r="A147" s="156">
        <v>27093</v>
      </c>
      <c r="B147" s="157" t="s">
        <v>354</v>
      </c>
      <c r="C147" s="158">
        <v>265.24</v>
      </c>
      <c r="D147" s="163"/>
      <c r="E147" s="161"/>
      <c r="F147" s="161"/>
      <c r="G147" s="161"/>
      <c r="H147" s="161"/>
      <c r="I147" s="139"/>
      <c r="J147" s="139"/>
      <c r="K147" s="139"/>
      <c r="L147" s="139"/>
    </row>
    <row r="148" spans="1:12" ht="15.75" hidden="1" x14ac:dyDescent="0.25">
      <c r="A148" s="164">
        <v>27094</v>
      </c>
      <c r="B148" s="165" t="s">
        <v>355</v>
      </c>
      <c r="C148" s="158">
        <v>227.24</v>
      </c>
      <c r="D148" s="166" t="s">
        <v>304</v>
      </c>
      <c r="E148" s="167"/>
      <c r="F148" s="161"/>
      <c r="G148" s="161"/>
      <c r="H148" s="161"/>
      <c r="I148" s="139"/>
      <c r="J148" s="139"/>
      <c r="K148" s="139"/>
      <c r="L148" s="139"/>
    </row>
    <row r="149" spans="1:12" s="169" customFormat="1" ht="15.75" hidden="1" x14ac:dyDescent="0.25">
      <c r="A149" s="164">
        <v>27095</v>
      </c>
      <c r="B149" s="165" t="s">
        <v>295</v>
      </c>
      <c r="C149" s="158">
        <v>321.22000000000003</v>
      </c>
      <c r="D149" s="166" t="s">
        <v>304</v>
      </c>
      <c r="E149" s="167"/>
      <c r="F149" s="161"/>
      <c r="G149" s="161"/>
      <c r="H149" s="167"/>
      <c r="I149" s="168"/>
      <c r="J149" s="168"/>
      <c r="K149" s="168"/>
      <c r="L149" s="168"/>
    </row>
    <row r="150" spans="1:12" ht="15.75" hidden="1" x14ac:dyDescent="0.25">
      <c r="A150" s="156">
        <v>28001</v>
      </c>
      <c r="B150" s="157" t="s">
        <v>137</v>
      </c>
      <c r="C150" s="158">
        <v>201</v>
      </c>
      <c r="D150" s="159"/>
      <c r="E150" s="161"/>
      <c r="F150" s="161"/>
      <c r="G150" s="161"/>
      <c r="H150" s="161"/>
      <c r="I150" s="139"/>
      <c r="J150" s="139"/>
      <c r="K150" s="139"/>
      <c r="L150" s="139"/>
    </row>
    <row r="151" spans="1:12" ht="15.75" hidden="1" x14ac:dyDescent="0.25">
      <c r="A151" s="156">
        <v>28002</v>
      </c>
      <c r="B151" s="157" t="s">
        <v>356</v>
      </c>
      <c r="C151" s="158">
        <v>172.18</v>
      </c>
      <c r="D151" s="159"/>
      <c r="E151" s="161"/>
      <c r="F151" s="161"/>
      <c r="G151" s="161"/>
      <c r="H151" s="161"/>
      <c r="I151" s="139"/>
      <c r="J151" s="139"/>
      <c r="K151" s="139"/>
      <c r="L151" s="139"/>
    </row>
    <row r="152" spans="1:12" ht="15.75" hidden="1" x14ac:dyDescent="0.25">
      <c r="A152" s="156">
        <v>28003</v>
      </c>
      <c r="B152" s="157" t="s">
        <v>357</v>
      </c>
      <c r="C152" s="158">
        <v>189.65</v>
      </c>
      <c r="D152" s="159"/>
      <c r="E152" s="161"/>
      <c r="F152" s="161"/>
      <c r="G152" s="161"/>
      <c r="H152" s="161"/>
      <c r="I152" s="139"/>
      <c r="J152" s="139"/>
      <c r="K152" s="139"/>
      <c r="L152" s="139"/>
    </row>
    <row r="153" spans="1:12" ht="15.75" hidden="1" x14ac:dyDescent="0.25">
      <c r="A153" s="156">
        <v>28004</v>
      </c>
      <c r="B153" s="157" t="s">
        <v>138</v>
      </c>
      <c r="C153" s="158">
        <v>184.84</v>
      </c>
      <c r="D153" s="159"/>
      <c r="E153" s="161"/>
      <c r="F153" s="161"/>
      <c r="G153" s="161"/>
      <c r="H153" s="161"/>
      <c r="I153" s="139"/>
      <c r="J153" s="139"/>
      <c r="K153" s="139"/>
      <c r="L153" s="139"/>
    </row>
    <row r="154" spans="1:12" ht="15.75" hidden="1" x14ac:dyDescent="0.25">
      <c r="A154" s="156">
        <v>29001</v>
      </c>
      <c r="B154" s="157" t="s">
        <v>139</v>
      </c>
      <c r="C154" s="158">
        <v>218.88</v>
      </c>
      <c r="D154" s="159"/>
      <c r="E154" s="161"/>
      <c r="F154" s="161"/>
      <c r="G154" s="161"/>
      <c r="H154" s="161"/>
      <c r="I154" s="139"/>
      <c r="J154" s="139"/>
      <c r="K154" s="139"/>
      <c r="L154" s="139"/>
    </row>
    <row r="155" spans="1:12" ht="15.75" hidden="1" x14ac:dyDescent="0.25">
      <c r="A155" s="156">
        <v>30001</v>
      </c>
      <c r="B155" s="157" t="s">
        <v>358</v>
      </c>
      <c r="C155" s="158">
        <v>193.54</v>
      </c>
      <c r="D155" s="159"/>
      <c r="E155" s="161"/>
      <c r="F155" s="161"/>
      <c r="G155" s="161"/>
      <c r="H155" s="161"/>
      <c r="I155" s="139"/>
      <c r="J155" s="139"/>
      <c r="K155" s="139"/>
      <c r="L155" s="139"/>
    </row>
    <row r="156" spans="1:12" ht="15.75" hidden="1" x14ac:dyDescent="0.25">
      <c r="A156" s="156">
        <v>31001</v>
      </c>
      <c r="B156" s="157" t="s">
        <v>140</v>
      </c>
      <c r="C156" s="158">
        <v>207.66</v>
      </c>
      <c r="D156" s="159"/>
      <c r="E156" s="161"/>
      <c r="F156" s="161"/>
      <c r="G156" s="161"/>
      <c r="H156" s="161"/>
      <c r="I156" s="139"/>
      <c r="J156" s="139"/>
      <c r="K156" s="139"/>
      <c r="L156" s="139"/>
    </row>
    <row r="157" spans="1:12" ht="15.75" hidden="1" x14ac:dyDescent="0.25">
      <c r="A157" s="156">
        <v>31003</v>
      </c>
      <c r="B157" s="157" t="s">
        <v>141</v>
      </c>
      <c r="C157" s="158">
        <v>204.55</v>
      </c>
      <c r="D157" s="159"/>
      <c r="E157" s="161"/>
      <c r="F157" s="161"/>
      <c r="G157" s="161"/>
      <c r="H157" s="161"/>
      <c r="I157" s="139"/>
      <c r="J157" s="139"/>
      <c r="K157" s="139"/>
      <c r="L157" s="139"/>
    </row>
    <row r="158" spans="1:12" ht="15.75" hidden="1" x14ac:dyDescent="0.25">
      <c r="A158" s="156">
        <v>31004</v>
      </c>
      <c r="B158" s="157" t="s">
        <v>142</v>
      </c>
      <c r="C158" s="158">
        <v>185.83</v>
      </c>
      <c r="D158" s="159"/>
      <c r="E158" s="161"/>
      <c r="F158" s="161"/>
      <c r="G158" s="161"/>
      <c r="H158" s="161"/>
      <c r="I158" s="139"/>
      <c r="J158" s="139"/>
      <c r="K158" s="139"/>
      <c r="L158" s="139"/>
    </row>
    <row r="159" spans="1:12" ht="15.75" hidden="1" x14ac:dyDescent="0.25">
      <c r="A159" s="156">
        <v>31005</v>
      </c>
      <c r="B159" s="157" t="s">
        <v>143</v>
      </c>
      <c r="C159" s="158">
        <v>233.42</v>
      </c>
      <c r="D159" s="159"/>
      <c r="E159" s="161"/>
      <c r="F159" s="161"/>
      <c r="G159" s="161"/>
      <c r="H159" s="161"/>
      <c r="I159" s="139"/>
      <c r="J159" s="139"/>
      <c r="K159" s="139"/>
      <c r="L159" s="139"/>
    </row>
    <row r="160" spans="1:12" ht="15.75" hidden="1" x14ac:dyDescent="0.25">
      <c r="A160" s="156">
        <v>32001</v>
      </c>
      <c r="B160" s="157" t="s">
        <v>144</v>
      </c>
      <c r="C160" s="158">
        <v>179.06</v>
      </c>
      <c r="D160" s="159"/>
      <c r="E160" s="161"/>
      <c r="F160" s="161"/>
      <c r="G160" s="161"/>
      <c r="H160" s="161"/>
      <c r="I160" s="139"/>
      <c r="J160" s="139"/>
      <c r="K160" s="139"/>
      <c r="L160" s="139"/>
    </row>
    <row r="161" spans="1:12" ht="15.75" hidden="1" x14ac:dyDescent="0.25">
      <c r="A161" s="156">
        <v>32003</v>
      </c>
      <c r="B161" s="157" t="s">
        <v>145</v>
      </c>
      <c r="C161" s="158">
        <v>180.9</v>
      </c>
      <c r="D161" s="159"/>
      <c r="E161" s="161"/>
      <c r="F161" s="161"/>
      <c r="G161" s="161"/>
      <c r="H161" s="161"/>
      <c r="I161" s="139"/>
      <c r="J161" s="139"/>
      <c r="K161" s="139"/>
      <c r="L161" s="139"/>
    </row>
    <row r="162" spans="1:12" ht="15.75" hidden="1" x14ac:dyDescent="0.25">
      <c r="A162" s="156">
        <v>33001</v>
      </c>
      <c r="B162" s="157" t="s">
        <v>146</v>
      </c>
      <c r="C162" s="158">
        <v>196.01</v>
      </c>
      <c r="D162" s="159"/>
      <c r="E162" s="161"/>
      <c r="F162" s="161"/>
      <c r="G162" s="161"/>
      <c r="H162" s="161"/>
      <c r="I162" s="139"/>
      <c r="J162" s="139"/>
      <c r="K162" s="139"/>
      <c r="L162" s="139"/>
    </row>
    <row r="163" spans="1:12" ht="15.75" hidden="1" x14ac:dyDescent="0.25">
      <c r="A163" s="156">
        <v>34001</v>
      </c>
      <c r="B163" s="157" t="s">
        <v>359</v>
      </c>
      <c r="C163" s="158">
        <v>203.65</v>
      </c>
      <c r="D163" s="159"/>
      <c r="E163" s="161"/>
      <c r="F163" s="161"/>
      <c r="G163" s="161"/>
      <c r="H163" s="161"/>
      <c r="I163" s="139"/>
      <c r="J163" s="139"/>
      <c r="K163" s="139"/>
      <c r="L163" s="139"/>
    </row>
    <row r="164" spans="1:12" ht="15.75" hidden="1" x14ac:dyDescent="0.25">
      <c r="A164" s="156">
        <v>34003</v>
      </c>
      <c r="B164" s="157" t="s">
        <v>147</v>
      </c>
      <c r="C164" s="158">
        <v>201.8</v>
      </c>
      <c r="D164" s="159"/>
      <c r="E164" s="161"/>
      <c r="F164" s="161"/>
      <c r="G164" s="161"/>
      <c r="H164" s="161"/>
      <c r="I164" s="139"/>
      <c r="J164" s="139"/>
      <c r="K164" s="139"/>
      <c r="L164" s="139"/>
    </row>
    <row r="165" spans="1:12" ht="15.75" hidden="1" x14ac:dyDescent="0.25">
      <c r="A165" s="156">
        <v>34004</v>
      </c>
      <c r="B165" s="157" t="s">
        <v>360</v>
      </c>
      <c r="C165" s="158">
        <v>199.54</v>
      </c>
      <c r="D165" s="159"/>
      <c r="E165" s="161"/>
      <c r="F165" s="161"/>
      <c r="G165" s="161"/>
      <c r="H165" s="161"/>
      <c r="I165" s="139"/>
      <c r="J165" s="139"/>
      <c r="K165" s="139"/>
      <c r="L165" s="139"/>
    </row>
    <row r="166" spans="1:12" ht="15.75" hidden="1" x14ac:dyDescent="0.25">
      <c r="A166" s="156">
        <v>35001</v>
      </c>
      <c r="B166" s="157" t="s">
        <v>148</v>
      </c>
      <c r="C166" s="158">
        <v>212.21</v>
      </c>
      <c r="D166" s="159"/>
      <c r="E166" s="161"/>
      <c r="F166" s="161"/>
      <c r="G166" s="161"/>
      <c r="H166" s="161"/>
      <c r="I166" s="139"/>
      <c r="J166" s="139"/>
      <c r="K166" s="139"/>
      <c r="L166" s="139"/>
    </row>
    <row r="167" spans="1:12" ht="15.75" hidden="1" x14ac:dyDescent="0.25">
      <c r="A167" s="156">
        <v>35002</v>
      </c>
      <c r="B167" s="157" t="s">
        <v>149</v>
      </c>
      <c r="C167" s="158">
        <v>195.17</v>
      </c>
      <c r="D167" s="159"/>
      <c r="E167" s="161"/>
      <c r="F167" s="161"/>
      <c r="G167" s="161"/>
      <c r="H167" s="161"/>
      <c r="I167" s="139"/>
      <c r="J167" s="139"/>
      <c r="K167" s="139"/>
      <c r="L167" s="139"/>
    </row>
    <row r="168" spans="1:12" ht="15.75" hidden="1" x14ac:dyDescent="0.25">
      <c r="A168" s="156">
        <v>36002</v>
      </c>
      <c r="B168" s="157" t="s">
        <v>150</v>
      </c>
      <c r="C168" s="158">
        <v>197.32</v>
      </c>
      <c r="D168" s="159"/>
      <c r="E168" s="161"/>
      <c r="F168" s="161"/>
      <c r="G168" s="161"/>
      <c r="H168" s="161"/>
      <c r="I168" s="139"/>
      <c r="J168" s="139"/>
      <c r="K168" s="139"/>
      <c r="L168" s="139"/>
    </row>
    <row r="169" spans="1:12" ht="15.75" hidden="1" x14ac:dyDescent="0.25">
      <c r="A169" s="156">
        <v>36003</v>
      </c>
      <c r="B169" s="157" t="s">
        <v>151</v>
      </c>
      <c r="C169" s="158">
        <v>182.8</v>
      </c>
      <c r="D169" s="159"/>
      <c r="E169" s="161"/>
      <c r="F169" s="161"/>
      <c r="G169" s="161"/>
      <c r="H169" s="161"/>
      <c r="I169" s="139"/>
      <c r="J169" s="139"/>
      <c r="K169" s="139"/>
      <c r="L169" s="139"/>
    </row>
    <row r="170" spans="1:12" ht="15.75" hidden="1" x14ac:dyDescent="0.25">
      <c r="A170" s="156">
        <v>37001</v>
      </c>
      <c r="B170" s="157" t="s">
        <v>361</v>
      </c>
      <c r="C170" s="158">
        <v>187.65</v>
      </c>
      <c r="D170" s="159"/>
      <c r="E170" s="161"/>
      <c r="F170" s="161"/>
      <c r="G170" s="161"/>
      <c r="H170" s="161"/>
      <c r="I170" s="139"/>
      <c r="J170" s="139"/>
      <c r="K170" s="139"/>
      <c r="L170" s="139"/>
    </row>
    <row r="171" spans="1:12" ht="15.75" hidden="1" x14ac:dyDescent="0.25">
      <c r="A171" s="156">
        <v>37002</v>
      </c>
      <c r="B171" s="157" t="s">
        <v>152</v>
      </c>
      <c r="C171" s="158">
        <v>221.32</v>
      </c>
      <c r="D171" s="159"/>
      <c r="E171" s="161"/>
      <c r="F171" s="161"/>
      <c r="G171" s="161"/>
      <c r="H171" s="161"/>
      <c r="I171" s="139"/>
      <c r="J171" s="139"/>
      <c r="K171" s="139"/>
      <c r="L171" s="139"/>
    </row>
    <row r="172" spans="1:12" ht="15.75" hidden="1" x14ac:dyDescent="0.25">
      <c r="A172" s="156">
        <v>38002</v>
      </c>
      <c r="B172" s="157" t="s">
        <v>153</v>
      </c>
      <c r="C172" s="158">
        <v>196.17</v>
      </c>
      <c r="D172" s="159"/>
      <c r="E172" s="161"/>
      <c r="F172" s="161"/>
      <c r="G172" s="161"/>
      <c r="H172" s="161"/>
      <c r="I172" s="139"/>
      <c r="J172" s="139"/>
      <c r="K172" s="139"/>
      <c r="L172" s="139"/>
    </row>
    <row r="173" spans="1:12" ht="15.75" hidden="1" x14ac:dyDescent="0.25">
      <c r="A173" s="156">
        <v>39001</v>
      </c>
      <c r="B173" s="157" t="s">
        <v>154</v>
      </c>
      <c r="C173" s="158">
        <v>209.54</v>
      </c>
      <c r="D173" s="162"/>
      <c r="E173" s="161"/>
      <c r="F173" s="161"/>
      <c r="G173" s="161"/>
      <c r="H173" s="161"/>
      <c r="I173" s="139"/>
      <c r="J173" s="139"/>
      <c r="K173" s="139"/>
      <c r="L173" s="139"/>
    </row>
    <row r="174" spans="1:12" ht="15.75" hidden="1" x14ac:dyDescent="0.25">
      <c r="A174" s="156">
        <v>40003</v>
      </c>
      <c r="B174" s="157" t="s">
        <v>362</v>
      </c>
      <c r="C174" s="158">
        <v>220.1</v>
      </c>
      <c r="D174" s="159"/>
      <c r="E174" s="161"/>
      <c r="F174" s="161"/>
      <c r="G174" s="161"/>
      <c r="H174" s="161"/>
      <c r="I174" s="139"/>
      <c r="J174" s="139"/>
      <c r="K174" s="139"/>
      <c r="L174" s="139"/>
    </row>
    <row r="175" spans="1:12" ht="15.75" hidden="1" x14ac:dyDescent="0.25">
      <c r="A175" s="156">
        <v>40004</v>
      </c>
      <c r="B175" s="157" t="s">
        <v>155</v>
      </c>
      <c r="C175" s="158">
        <v>201.1</v>
      </c>
      <c r="D175" s="159"/>
      <c r="E175" s="161"/>
      <c r="F175" s="161"/>
      <c r="G175" s="161"/>
      <c r="H175" s="161"/>
      <c r="I175" s="139"/>
      <c r="J175" s="139"/>
      <c r="K175" s="139"/>
      <c r="L175" s="139"/>
    </row>
    <row r="176" spans="1:12" ht="15.75" hidden="1" x14ac:dyDescent="0.25">
      <c r="A176" s="156">
        <v>41001</v>
      </c>
      <c r="B176" s="157" t="s">
        <v>156</v>
      </c>
      <c r="C176" s="158">
        <v>186.09</v>
      </c>
      <c r="D176" s="159"/>
      <c r="E176" s="161"/>
      <c r="F176" s="161"/>
      <c r="G176" s="161"/>
      <c r="H176" s="161"/>
      <c r="I176" s="139"/>
      <c r="J176" s="139"/>
      <c r="K176" s="139"/>
      <c r="L176" s="139"/>
    </row>
    <row r="177" spans="1:12" ht="15.75" hidden="1" x14ac:dyDescent="0.25">
      <c r="A177" s="156">
        <v>41002</v>
      </c>
      <c r="B177" s="157" t="s">
        <v>157</v>
      </c>
      <c r="C177" s="158">
        <v>186.28</v>
      </c>
      <c r="D177" s="159"/>
      <c r="E177" s="161"/>
      <c r="F177" s="161"/>
      <c r="G177" s="161"/>
      <c r="H177" s="161"/>
      <c r="I177" s="139"/>
      <c r="J177" s="139"/>
      <c r="K177" s="139"/>
      <c r="L177" s="139"/>
    </row>
    <row r="178" spans="1:12" ht="15.75" hidden="1" x14ac:dyDescent="0.25">
      <c r="A178" s="156">
        <v>41003</v>
      </c>
      <c r="B178" s="157" t="s">
        <v>363</v>
      </c>
      <c r="C178" s="158">
        <v>219.92</v>
      </c>
      <c r="D178" s="159"/>
      <c r="E178" s="161"/>
      <c r="F178" s="161"/>
      <c r="G178" s="161"/>
      <c r="H178" s="161"/>
      <c r="I178" s="139"/>
      <c r="J178" s="139"/>
      <c r="K178" s="139"/>
      <c r="L178" s="139"/>
    </row>
    <row r="179" spans="1:12" ht="15.75" hidden="1" x14ac:dyDescent="0.25">
      <c r="A179" s="156">
        <v>42001</v>
      </c>
      <c r="B179" s="157" t="s">
        <v>158</v>
      </c>
      <c r="C179" s="158">
        <v>177.05</v>
      </c>
      <c r="D179" s="159"/>
      <c r="E179" s="161"/>
      <c r="F179" s="161"/>
      <c r="G179" s="161"/>
      <c r="H179" s="161"/>
      <c r="I179" s="139"/>
      <c r="J179" s="139"/>
      <c r="K179" s="139"/>
      <c r="L179" s="139"/>
    </row>
    <row r="180" spans="1:12" ht="15.75" hidden="1" x14ac:dyDescent="0.25">
      <c r="A180" s="156">
        <v>42002</v>
      </c>
      <c r="B180" s="157" t="s">
        <v>159</v>
      </c>
      <c r="C180" s="158">
        <v>190.96</v>
      </c>
      <c r="D180" s="159"/>
      <c r="E180" s="161"/>
      <c r="F180" s="161"/>
      <c r="G180" s="161"/>
      <c r="H180" s="161"/>
      <c r="I180" s="139"/>
      <c r="J180" s="139"/>
      <c r="K180" s="139"/>
      <c r="L180" s="139"/>
    </row>
    <row r="181" spans="1:12" ht="15.75" hidden="1" x14ac:dyDescent="0.25">
      <c r="A181" s="156">
        <v>42003</v>
      </c>
      <c r="B181" s="157" t="s">
        <v>160</v>
      </c>
      <c r="C181" s="158">
        <v>223.36</v>
      </c>
      <c r="D181" s="159"/>
      <c r="E181" s="161"/>
      <c r="F181" s="161"/>
      <c r="G181" s="161"/>
      <c r="H181" s="161"/>
      <c r="I181" s="139"/>
      <c r="J181" s="139"/>
      <c r="K181" s="139"/>
      <c r="L181" s="139"/>
    </row>
    <row r="182" spans="1:12" ht="15.75" hidden="1" x14ac:dyDescent="0.25">
      <c r="A182" s="156">
        <v>42005</v>
      </c>
      <c r="B182" s="157" t="s">
        <v>161</v>
      </c>
      <c r="C182" s="158">
        <v>202.86</v>
      </c>
      <c r="D182" s="159"/>
      <c r="E182" s="161"/>
      <c r="F182" s="161"/>
      <c r="G182" s="161"/>
      <c r="H182" s="161"/>
      <c r="I182" s="139"/>
      <c r="J182" s="139"/>
      <c r="K182" s="139"/>
      <c r="L182" s="139"/>
    </row>
    <row r="183" spans="1:12" ht="15.75" hidden="1" x14ac:dyDescent="0.25">
      <c r="A183" s="156">
        <v>43001</v>
      </c>
      <c r="B183" s="157" t="s">
        <v>162</v>
      </c>
      <c r="C183" s="158">
        <v>220.88</v>
      </c>
      <c r="D183" s="159"/>
      <c r="E183" s="161"/>
      <c r="F183" s="161"/>
      <c r="G183" s="161"/>
      <c r="H183" s="161"/>
      <c r="I183" s="139"/>
      <c r="J183" s="139"/>
      <c r="K183" s="139"/>
      <c r="L183" s="139"/>
    </row>
    <row r="184" spans="1:12" ht="15.75" hidden="1" x14ac:dyDescent="0.25">
      <c r="A184" s="156">
        <v>43002</v>
      </c>
      <c r="B184" s="157" t="s">
        <v>32</v>
      </c>
      <c r="C184" s="158">
        <v>202.53</v>
      </c>
      <c r="D184" s="159"/>
      <c r="E184" s="161"/>
      <c r="F184" s="161"/>
      <c r="G184" s="161"/>
      <c r="H184" s="161"/>
      <c r="I184" s="139"/>
      <c r="J184" s="139"/>
      <c r="K184" s="139"/>
      <c r="L184" s="139"/>
    </row>
    <row r="185" spans="1:12" ht="15.75" hidden="1" x14ac:dyDescent="0.25">
      <c r="A185" s="156">
        <v>43003</v>
      </c>
      <c r="B185" s="157" t="s">
        <v>163</v>
      </c>
      <c r="C185" s="158">
        <v>210.33</v>
      </c>
      <c r="D185" s="159"/>
      <c r="E185" s="161"/>
      <c r="F185" s="161"/>
      <c r="G185" s="161"/>
      <c r="H185" s="161"/>
      <c r="I185" s="139"/>
      <c r="J185" s="139"/>
      <c r="K185" s="139"/>
      <c r="L185" s="139"/>
    </row>
    <row r="186" spans="1:12" ht="15.75" hidden="1" x14ac:dyDescent="0.25">
      <c r="A186" s="156">
        <v>44001</v>
      </c>
      <c r="B186" s="157" t="s">
        <v>164</v>
      </c>
      <c r="C186" s="158">
        <v>233.04</v>
      </c>
      <c r="D186" s="159"/>
      <c r="E186" s="161"/>
      <c r="F186" s="161"/>
      <c r="G186" s="161"/>
      <c r="H186" s="161"/>
      <c r="I186" s="139"/>
      <c r="J186" s="139"/>
      <c r="K186" s="139"/>
      <c r="L186" s="139"/>
    </row>
    <row r="187" spans="1:12" ht="15.75" hidden="1" x14ac:dyDescent="0.25">
      <c r="A187" s="156">
        <v>45001</v>
      </c>
      <c r="B187" s="157" t="s">
        <v>364</v>
      </c>
      <c r="C187" s="158">
        <v>229.7</v>
      </c>
      <c r="D187" s="159"/>
      <c r="E187" s="161"/>
      <c r="F187" s="161"/>
      <c r="G187" s="161"/>
      <c r="H187" s="161"/>
      <c r="I187" s="139"/>
      <c r="J187" s="139"/>
      <c r="K187" s="139"/>
      <c r="L187" s="139"/>
    </row>
    <row r="188" spans="1:12" ht="15.75" hidden="1" x14ac:dyDescent="0.25">
      <c r="A188" s="156">
        <v>46002</v>
      </c>
      <c r="B188" s="157" t="s">
        <v>165</v>
      </c>
      <c r="C188" s="158">
        <v>196.54</v>
      </c>
      <c r="D188" s="159"/>
      <c r="E188" s="161"/>
      <c r="F188" s="161"/>
      <c r="G188" s="161"/>
      <c r="H188" s="161"/>
      <c r="I188" s="139"/>
      <c r="J188" s="139"/>
      <c r="K188" s="139"/>
      <c r="L188" s="139"/>
    </row>
    <row r="189" spans="1:12" ht="15.75" hidden="1" x14ac:dyDescent="0.25">
      <c r="A189" s="156">
        <v>46003</v>
      </c>
      <c r="B189" s="157" t="s">
        <v>166</v>
      </c>
      <c r="C189" s="158">
        <v>171.97</v>
      </c>
      <c r="D189" s="159"/>
      <c r="E189" s="161"/>
      <c r="F189" s="161"/>
      <c r="G189" s="161"/>
      <c r="H189" s="161"/>
      <c r="I189" s="139"/>
      <c r="J189" s="139"/>
      <c r="K189" s="139"/>
      <c r="L189" s="139"/>
    </row>
    <row r="190" spans="1:12" ht="15.75" hidden="1" x14ac:dyDescent="0.25">
      <c r="A190" s="156">
        <v>46004</v>
      </c>
      <c r="B190" s="157" t="s">
        <v>365</v>
      </c>
      <c r="C190" s="158">
        <v>195.27</v>
      </c>
      <c r="D190" s="159"/>
      <c r="E190" s="161"/>
      <c r="F190" s="161"/>
      <c r="G190" s="161"/>
      <c r="H190" s="161"/>
      <c r="I190" s="139"/>
      <c r="J190" s="139"/>
      <c r="K190" s="139"/>
      <c r="L190" s="139"/>
    </row>
    <row r="191" spans="1:12" ht="15.75" hidden="1" x14ac:dyDescent="0.25">
      <c r="A191" s="156">
        <v>47002</v>
      </c>
      <c r="B191" s="157" t="s">
        <v>366</v>
      </c>
      <c r="C191" s="158">
        <v>202.21</v>
      </c>
      <c r="D191" s="159"/>
      <c r="E191" s="161"/>
      <c r="F191" s="161"/>
      <c r="G191" s="161"/>
      <c r="H191" s="161"/>
      <c r="I191" s="139"/>
      <c r="J191" s="139"/>
      <c r="K191" s="139"/>
      <c r="L191" s="139"/>
    </row>
    <row r="192" spans="1:12" ht="15.75" hidden="1" x14ac:dyDescent="0.25">
      <c r="A192" s="156">
        <v>47003</v>
      </c>
      <c r="B192" s="157" t="s">
        <v>167</v>
      </c>
      <c r="C192" s="158">
        <v>235.84</v>
      </c>
      <c r="D192" s="159"/>
      <c r="E192" s="161"/>
      <c r="F192" s="161"/>
      <c r="G192" s="161"/>
      <c r="H192" s="161"/>
      <c r="I192" s="139"/>
      <c r="J192" s="139"/>
      <c r="K192" s="139"/>
      <c r="L192" s="139"/>
    </row>
    <row r="193" spans="1:12" ht="15.75" hidden="1" x14ac:dyDescent="0.25">
      <c r="A193" s="156">
        <v>47005</v>
      </c>
      <c r="B193" s="157" t="s">
        <v>168</v>
      </c>
      <c r="C193" s="158">
        <v>195.69</v>
      </c>
      <c r="D193" s="159"/>
      <c r="E193" s="161"/>
      <c r="F193" s="161"/>
      <c r="G193" s="161"/>
      <c r="H193" s="161"/>
      <c r="I193" s="139"/>
      <c r="J193" s="139"/>
      <c r="K193" s="139"/>
      <c r="L193" s="139"/>
    </row>
    <row r="194" spans="1:12" ht="15.75" hidden="1" x14ac:dyDescent="0.25">
      <c r="A194" s="156">
        <v>48001</v>
      </c>
      <c r="B194" s="157" t="s">
        <v>169</v>
      </c>
      <c r="C194" s="158">
        <v>201.58</v>
      </c>
      <c r="D194" s="159"/>
      <c r="E194" s="161"/>
      <c r="F194" s="161"/>
      <c r="G194" s="161"/>
      <c r="H194" s="161"/>
      <c r="I194" s="139"/>
      <c r="J194" s="139"/>
      <c r="K194" s="139"/>
      <c r="L194" s="139"/>
    </row>
    <row r="195" spans="1:12" ht="15.75" hidden="1" x14ac:dyDescent="0.25">
      <c r="A195" s="156">
        <v>48002</v>
      </c>
      <c r="B195" s="157" t="s">
        <v>170</v>
      </c>
      <c r="C195" s="158">
        <v>200.87</v>
      </c>
      <c r="D195" s="159"/>
      <c r="E195" s="161"/>
      <c r="F195" s="161"/>
      <c r="G195" s="161"/>
      <c r="H195" s="161"/>
      <c r="I195" s="139"/>
      <c r="J195" s="139"/>
      <c r="K195" s="139"/>
      <c r="L195" s="139"/>
    </row>
    <row r="196" spans="1:12" ht="15.75" hidden="1" x14ac:dyDescent="0.25">
      <c r="A196" s="156">
        <v>48003</v>
      </c>
      <c r="B196" s="157" t="s">
        <v>171</v>
      </c>
      <c r="C196" s="158">
        <v>232.78</v>
      </c>
      <c r="D196" s="159"/>
      <c r="E196" s="161"/>
      <c r="F196" s="161"/>
      <c r="G196" s="161"/>
      <c r="H196" s="161"/>
      <c r="I196" s="139"/>
      <c r="J196" s="139"/>
      <c r="K196" s="139"/>
      <c r="L196" s="139"/>
    </row>
    <row r="197" spans="1:12" ht="15.75" hidden="1" x14ac:dyDescent="0.25">
      <c r="A197" s="156">
        <v>49001</v>
      </c>
      <c r="B197" s="157" t="s">
        <v>38</v>
      </c>
      <c r="C197" s="158">
        <v>197.09</v>
      </c>
      <c r="D197" s="159"/>
      <c r="E197" s="161"/>
      <c r="F197" s="161"/>
      <c r="G197" s="161"/>
      <c r="H197" s="161"/>
      <c r="I197" s="139"/>
      <c r="J197" s="139"/>
      <c r="K197" s="139"/>
      <c r="L197" s="139"/>
    </row>
    <row r="198" spans="1:12" ht="15.75" hidden="1" x14ac:dyDescent="0.25">
      <c r="A198" s="156">
        <v>49002</v>
      </c>
      <c r="B198" s="157" t="s">
        <v>367</v>
      </c>
      <c r="C198" s="158">
        <v>196.31</v>
      </c>
      <c r="D198" s="159"/>
      <c r="E198" s="161"/>
      <c r="F198" s="161"/>
      <c r="G198" s="161"/>
      <c r="H198" s="161"/>
      <c r="I198" s="139"/>
      <c r="J198" s="139"/>
      <c r="K198" s="139"/>
      <c r="L198" s="139"/>
    </row>
    <row r="199" spans="1:12" ht="15.75" hidden="1" x14ac:dyDescent="0.25">
      <c r="A199" s="156">
        <v>49003</v>
      </c>
      <c r="B199" s="157" t="s">
        <v>172</v>
      </c>
      <c r="C199" s="158">
        <v>187.25</v>
      </c>
      <c r="D199" s="159"/>
      <c r="E199" s="161"/>
      <c r="F199" s="161"/>
      <c r="G199" s="161"/>
      <c r="H199" s="161"/>
      <c r="I199" s="139"/>
      <c r="J199" s="139"/>
      <c r="K199" s="139"/>
      <c r="L199" s="139"/>
    </row>
    <row r="200" spans="1:12" ht="15.75" hidden="1" x14ac:dyDescent="0.25">
      <c r="A200" s="156">
        <v>50001</v>
      </c>
      <c r="B200" s="157" t="s">
        <v>173</v>
      </c>
      <c r="C200" s="158">
        <v>209.17</v>
      </c>
      <c r="D200" s="159"/>
      <c r="E200" s="161"/>
      <c r="F200" s="161"/>
      <c r="G200" s="161"/>
      <c r="H200" s="161"/>
      <c r="I200" s="139"/>
      <c r="J200" s="139"/>
      <c r="K200" s="139"/>
      <c r="L200" s="139"/>
    </row>
    <row r="201" spans="1:12" ht="15.75" hidden="1" x14ac:dyDescent="0.25">
      <c r="A201" s="156">
        <v>50002</v>
      </c>
      <c r="B201" s="157" t="s">
        <v>174</v>
      </c>
      <c r="C201" s="158">
        <v>204.22</v>
      </c>
      <c r="D201" s="159"/>
      <c r="E201" s="161"/>
      <c r="F201" s="161"/>
      <c r="G201" s="161"/>
      <c r="H201" s="161"/>
      <c r="I201" s="139"/>
      <c r="J201" s="139"/>
      <c r="K201" s="139"/>
      <c r="L201" s="139"/>
    </row>
    <row r="202" spans="1:12" ht="15.75" hidden="1" x14ac:dyDescent="0.25">
      <c r="A202" s="156">
        <v>50003</v>
      </c>
      <c r="B202" s="157" t="s">
        <v>175</v>
      </c>
      <c r="C202" s="158">
        <v>225.89</v>
      </c>
      <c r="D202" s="159"/>
      <c r="E202" s="161"/>
      <c r="F202" s="161"/>
      <c r="G202" s="161"/>
      <c r="H202" s="161"/>
      <c r="I202" s="139"/>
      <c r="J202" s="139"/>
      <c r="K202" s="139"/>
      <c r="L202" s="139"/>
    </row>
    <row r="203" spans="1:12" ht="15.75" hidden="1" x14ac:dyDescent="0.25">
      <c r="A203" s="156">
        <v>50005</v>
      </c>
      <c r="B203" s="157" t="s">
        <v>176</v>
      </c>
      <c r="C203" s="158">
        <v>211.71</v>
      </c>
      <c r="D203" s="159"/>
      <c r="E203" s="161"/>
      <c r="F203" s="161"/>
      <c r="G203" s="161"/>
      <c r="H203" s="161"/>
      <c r="I203" s="139"/>
      <c r="J203" s="139"/>
      <c r="K203" s="139"/>
      <c r="L203" s="139"/>
    </row>
    <row r="204" spans="1:12" ht="15.75" hidden="1" x14ac:dyDescent="0.25">
      <c r="A204" s="156">
        <v>50006</v>
      </c>
      <c r="B204" s="157" t="s">
        <v>177</v>
      </c>
      <c r="C204" s="158">
        <v>218.71</v>
      </c>
      <c r="D204" s="159"/>
      <c r="E204" s="161"/>
      <c r="F204" s="161"/>
      <c r="G204" s="161"/>
      <c r="H204" s="161"/>
      <c r="I204" s="139"/>
      <c r="J204" s="139"/>
      <c r="K204" s="139"/>
      <c r="L204" s="139"/>
    </row>
    <row r="205" spans="1:12" ht="15.75" hidden="1" x14ac:dyDescent="0.25">
      <c r="A205" s="156">
        <v>51001</v>
      </c>
      <c r="B205" s="157" t="s">
        <v>368</v>
      </c>
      <c r="C205" s="158">
        <v>179.77</v>
      </c>
      <c r="D205" s="159"/>
      <c r="E205" s="161"/>
      <c r="F205" s="161"/>
      <c r="G205" s="161"/>
      <c r="H205" s="161"/>
      <c r="I205" s="139"/>
      <c r="J205" s="139"/>
      <c r="K205" s="139"/>
      <c r="L205" s="139"/>
    </row>
    <row r="206" spans="1:12" ht="15.75" hidden="1" x14ac:dyDescent="0.25">
      <c r="A206" s="156">
        <v>51002</v>
      </c>
      <c r="B206" s="157" t="s">
        <v>178</v>
      </c>
      <c r="C206" s="158">
        <v>180.04</v>
      </c>
      <c r="D206" s="159"/>
      <c r="E206" s="161"/>
      <c r="F206" s="161"/>
      <c r="G206" s="161"/>
      <c r="H206" s="161"/>
      <c r="I206" s="139"/>
      <c r="J206" s="139"/>
      <c r="K206" s="139"/>
      <c r="L206" s="139"/>
    </row>
    <row r="207" spans="1:12" ht="15.75" hidden="1" x14ac:dyDescent="0.25">
      <c r="A207" s="156">
        <v>52003</v>
      </c>
      <c r="B207" s="157" t="s">
        <v>179</v>
      </c>
      <c r="C207" s="158">
        <v>196.15</v>
      </c>
      <c r="D207" s="159"/>
      <c r="E207" s="161"/>
      <c r="F207" s="161"/>
      <c r="G207" s="161"/>
      <c r="H207" s="161"/>
      <c r="I207" s="139"/>
      <c r="J207" s="139"/>
      <c r="K207" s="139"/>
      <c r="L207" s="139"/>
    </row>
    <row r="208" spans="1:12" ht="15.75" hidden="1" x14ac:dyDescent="0.25">
      <c r="A208" s="156">
        <v>53002</v>
      </c>
      <c r="B208" s="157" t="s">
        <v>180</v>
      </c>
      <c r="C208" s="158">
        <v>188.85</v>
      </c>
      <c r="D208" s="159"/>
      <c r="E208" s="161"/>
      <c r="F208" s="161"/>
      <c r="G208" s="161"/>
      <c r="H208" s="161"/>
      <c r="I208" s="139"/>
      <c r="J208" s="139"/>
      <c r="K208" s="139"/>
      <c r="L208" s="139"/>
    </row>
    <row r="209" spans="1:12" ht="15.75" hidden="1" x14ac:dyDescent="0.25">
      <c r="A209" s="156">
        <v>53004</v>
      </c>
      <c r="B209" s="157" t="s">
        <v>181</v>
      </c>
      <c r="C209" s="158">
        <v>193.31</v>
      </c>
      <c r="D209" s="159"/>
      <c r="E209" s="161"/>
      <c r="F209" s="161"/>
      <c r="G209" s="161"/>
      <c r="H209" s="161"/>
      <c r="I209" s="139"/>
      <c r="J209" s="139"/>
      <c r="K209" s="139"/>
      <c r="L209" s="139"/>
    </row>
    <row r="210" spans="1:12" ht="15.75" hidden="1" x14ac:dyDescent="0.25">
      <c r="A210" s="156">
        <v>53005</v>
      </c>
      <c r="B210" s="157" t="s">
        <v>182</v>
      </c>
      <c r="C210" s="158">
        <v>158.37</v>
      </c>
      <c r="D210" s="159"/>
      <c r="E210" s="161"/>
      <c r="F210" s="161"/>
      <c r="G210" s="161"/>
      <c r="H210" s="161"/>
      <c r="I210" s="139"/>
      <c r="J210" s="139"/>
      <c r="K210" s="139"/>
      <c r="L210" s="139"/>
    </row>
    <row r="211" spans="1:12" ht="15.75" hidden="1" x14ac:dyDescent="0.25">
      <c r="A211" s="156">
        <v>54002</v>
      </c>
      <c r="B211" s="157" t="s">
        <v>183</v>
      </c>
      <c r="C211" s="158">
        <v>191.75</v>
      </c>
      <c r="D211" s="159"/>
      <c r="E211" s="161"/>
      <c r="F211" s="161"/>
      <c r="G211" s="161"/>
      <c r="H211" s="161"/>
      <c r="I211" s="139"/>
      <c r="J211" s="139"/>
      <c r="K211" s="139"/>
      <c r="L211" s="139"/>
    </row>
    <row r="212" spans="1:12" ht="15.75" hidden="1" x14ac:dyDescent="0.25">
      <c r="A212" s="156">
        <v>54003</v>
      </c>
      <c r="B212" s="157" t="s">
        <v>184</v>
      </c>
      <c r="C212" s="158">
        <v>188.2</v>
      </c>
      <c r="D212" s="159"/>
      <c r="E212" s="161"/>
      <c r="F212" s="161"/>
      <c r="G212" s="161"/>
      <c r="H212" s="161"/>
      <c r="I212" s="139"/>
      <c r="J212" s="139"/>
      <c r="K212" s="139"/>
      <c r="L212" s="139"/>
    </row>
    <row r="213" spans="1:12" ht="15.75" hidden="1" x14ac:dyDescent="0.25">
      <c r="A213" s="156">
        <v>55001</v>
      </c>
      <c r="B213" s="157" t="s">
        <v>369</v>
      </c>
      <c r="C213" s="158">
        <v>222.55</v>
      </c>
      <c r="D213" s="159"/>
      <c r="E213" s="161"/>
      <c r="F213" s="161"/>
      <c r="G213" s="161"/>
      <c r="H213" s="161"/>
      <c r="I213" s="139"/>
      <c r="J213" s="139"/>
      <c r="K213" s="139"/>
      <c r="L213" s="139"/>
    </row>
    <row r="214" spans="1:12" ht="15.75" hidden="1" x14ac:dyDescent="0.25">
      <c r="A214" s="156">
        <v>55002</v>
      </c>
      <c r="B214" s="157" t="s">
        <v>370</v>
      </c>
      <c r="C214" s="158">
        <v>200.48</v>
      </c>
      <c r="D214" s="159"/>
      <c r="E214" s="161"/>
      <c r="F214" s="161"/>
      <c r="G214" s="161"/>
      <c r="H214" s="161"/>
      <c r="I214" s="139"/>
      <c r="J214" s="139"/>
      <c r="K214" s="139"/>
      <c r="L214" s="139"/>
    </row>
    <row r="215" spans="1:12" ht="15.75" hidden="1" x14ac:dyDescent="0.25">
      <c r="A215" s="156">
        <v>55003</v>
      </c>
      <c r="B215" s="157" t="s">
        <v>371</v>
      </c>
      <c r="C215" s="158">
        <v>222.79</v>
      </c>
      <c r="D215" s="159"/>
      <c r="E215" s="161"/>
      <c r="F215" s="161"/>
      <c r="G215" s="161"/>
      <c r="H215" s="161"/>
      <c r="I215" s="139"/>
      <c r="J215" s="139"/>
      <c r="K215" s="139"/>
      <c r="L215" s="139"/>
    </row>
    <row r="216" spans="1:12" ht="15.75" hidden="1" x14ac:dyDescent="0.25">
      <c r="A216" s="156">
        <v>55004</v>
      </c>
      <c r="B216" s="157" t="s">
        <v>185</v>
      </c>
      <c r="C216" s="158">
        <v>215.13</v>
      </c>
      <c r="D216" s="159"/>
      <c r="E216" s="161"/>
      <c r="F216" s="161"/>
      <c r="G216" s="161"/>
      <c r="H216" s="161"/>
      <c r="I216" s="139"/>
      <c r="J216" s="139"/>
      <c r="K216" s="139"/>
      <c r="L216" s="139"/>
    </row>
    <row r="217" spans="1:12" ht="15.75" hidden="1" x14ac:dyDescent="0.25">
      <c r="A217" s="156">
        <v>55005</v>
      </c>
      <c r="B217" s="157" t="s">
        <v>372</v>
      </c>
      <c r="C217" s="158">
        <v>193.76</v>
      </c>
      <c r="D217" s="159"/>
      <c r="E217" s="161"/>
      <c r="F217" s="161"/>
      <c r="G217" s="161"/>
      <c r="H217" s="161"/>
      <c r="I217" s="139"/>
      <c r="J217" s="139"/>
      <c r="K217" s="139"/>
      <c r="L217" s="139"/>
    </row>
    <row r="218" spans="1:12" ht="15.75" hidden="1" x14ac:dyDescent="0.25">
      <c r="A218" s="156">
        <v>55007</v>
      </c>
      <c r="B218" s="157" t="s">
        <v>186</v>
      </c>
      <c r="C218" s="158">
        <v>198.29</v>
      </c>
      <c r="D218" s="159"/>
      <c r="E218" s="161"/>
      <c r="F218" s="161"/>
      <c r="G218" s="161"/>
      <c r="H218" s="161"/>
      <c r="I218" s="139"/>
      <c r="J218" s="139"/>
      <c r="K218" s="139"/>
      <c r="L218" s="139"/>
    </row>
    <row r="219" spans="1:12" ht="15.75" hidden="1" x14ac:dyDescent="0.25">
      <c r="A219" s="156">
        <v>55009</v>
      </c>
      <c r="B219" s="157" t="s">
        <v>187</v>
      </c>
      <c r="C219" s="158">
        <v>234.78</v>
      </c>
      <c r="D219" s="159"/>
      <c r="E219" s="161"/>
      <c r="F219" s="161"/>
      <c r="G219" s="161"/>
      <c r="H219" s="161"/>
      <c r="I219" s="139"/>
      <c r="J219" s="139"/>
      <c r="K219" s="139"/>
      <c r="L219" s="139"/>
    </row>
    <row r="220" spans="1:12" ht="15.75" hidden="1" x14ac:dyDescent="0.25">
      <c r="A220" s="156">
        <v>56001</v>
      </c>
      <c r="B220" s="157" t="s">
        <v>188</v>
      </c>
      <c r="C220" s="158">
        <v>232.72</v>
      </c>
      <c r="D220" s="159"/>
      <c r="E220" s="161"/>
      <c r="F220" s="161"/>
      <c r="G220" s="161"/>
      <c r="H220" s="161"/>
      <c r="I220" s="139"/>
      <c r="J220" s="139"/>
      <c r="K220" s="139"/>
      <c r="L220" s="139"/>
    </row>
    <row r="221" spans="1:12" ht="15.75" hidden="1" x14ac:dyDescent="0.25">
      <c r="A221" s="156">
        <v>56002</v>
      </c>
      <c r="B221" s="157" t="s">
        <v>189</v>
      </c>
      <c r="C221" s="158">
        <v>198.51</v>
      </c>
      <c r="D221" s="159"/>
      <c r="E221" s="161"/>
      <c r="F221" s="161"/>
      <c r="G221" s="161"/>
      <c r="H221" s="161"/>
      <c r="I221" s="139"/>
      <c r="J221" s="139"/>
      <c r="K221" s="139"/>
      <c r="L221" s="139"/>
    </row>
    <row r="222" spans="1:12" ht="15.75" hidden="1" x14ac:dyDescent="0.25">
      <c r="A222" s="156">
        <v>56004</v>
      </c>
      <c r="B222" s="157" t="s">
        <v>190</v>
      </c>
      <c r="C222" s="158">
        <v>187.02</v>
      </c>
      <c r="D222" s="159"/>
      <c r="E222" s="161"/>
      <c r="F222" s="161"/>
      <c r="G222" s="161"/>
      <c r="H222" s="161"/>
      <c r="I222" s="139"/>
      <c r="J222" s="139"/>
      <c r="K222" s="139"/>
      <c r="L222" s="139"/>
    </row>
    <row r="223" spans="1:12" ht="15.75" hidden="1" x14ac:dyDescent="0.25">
      <c r="A223" s="156">
        <v>56005</v>
      </c>
      <c r="B223" s="157" t="s">
        <v>373</v>
      </c>
      <c r="C223" s="158">
        <v>188.03</v>
      </c>
      <c r="D223" s="159"/>
      <c r="E223" s="161"/>
      <c r="F223" s="161"/>
      <c r="G223" s="161"/>
      <c r="H223" s="161"/>
      <c r="I223" s="139"/>
      <c r="J223" s="139"/>
      <c r="K223" s="139"/>
      <c r="L223" s="139"/>
    </row>
    <row r="224" spans="1:12" ht="15.75" hidden="1" x14ac:dyDescent="0.25">
      <c r="A224" s="156">
        <v>56009</v>
      </c>
      <c r="B224" s="157" t="s">
        <v>374</v>
      </c>
      <c r="C224" s="158">
        <v>214.4</v>
      </c>
      <c r="D224" s="159"/>
      <c r="E224" s="161"/>
      <c r="F224" s="161"/>
      <c r="G224" s="161"/>
      <c r="H224" s="161"/>
      <c r="I224" s="139"/>
      <c r="J224" s="139"/>
      <c r="K224" s="139"/>
      <c r="L224" s="139"/>
    </row>
    <row r="225" spans="1:12" ht="15.75" hidden="1" x14ac:dyDescent="0.25">
      <c r="A225" s="156">
        <v>56010</v>
      </c>
      <c r="B225" s="157" t="s">
        <v>191</v>
      </c>
      <c r="C225" s="158">
        <v>238.13</v>
      </c>
      <c r="D225" s="159"/>
      <c r="E225" s="161"/>
      <c r="F225" s="161"/>
      <c r="G225" s="161"/>
      <c r="H225" s="161"/>
      <c r="I225" s="139"/>
      <c r="J225" s="139"/>
      <c r="K225" s="139"/>
      <c r="L225" s="139"/>
    </row>
    <row r="226" spans="1:12" ht="15.75" hidden="1" x14ac:dyDescent="0.25">
      <c r="A226" s="156">
        <v>56011</v>
      </c>
      <c r="B226" s="157" t="s">
        <v>192</v>
      </c>
      <c r="C226" s="158">
        <v>192.42</v>
      </c>
      <c r="D226" s="159"/>
      <c r="E226" s="161"/>
      <c r="F226" s="161"/>
      <c r="G226" s="161"/>
      <c r="H226" s="161"/>
      <c r="I226" s="139"/>
      <c r="J226" s="139"/>
      <c r="K226" s="139"/>
      <c r="L226" s="139"/>
    </row>
    <row r="227" spans="1:12" ht="15.75" hidden="1" x14ac:dyDescent="0.25">
      <c r="A227" s="156">
        <v>57001</v>
      </c>
      <c r="B227" s="157" t="s">
        <v>19</v>
      </c>
      <c r="C227" s="158">
        <v>194.58</v>
      </c>
      <c r="D227" s="159"/>
      <c r="E227" s="161"/>
      <c r="F227" s="161"/>
      <c r="G227" s="161"/>
      <c r="H227" s="161"/>
      <c r="I227" s="139"/>
      <c r="J227" s="139"/>
      <c r="K227" s="139"/>
      <c r="L227" s="139"/>
    </row>
    <row r="228" spans="1:12" ht="15.75" hidden="1" x14ac:dyDescent="0.25">
      <c r="A228" s="156">
        <v>57002</v>
      </c>
      <c r="B228" s="157" t="s">
        <v>193</v>
      </c>
      <c r="C228" s="158">
        <v>166.86</v>
      </c>
      <c r="D228" s="159"/>
      <c r="E228" s="161"/>
      <c r="F228" s="161"/>
      <c r="G228" s="161"/>
      <c r="H228" s="161"/>
      <c r="I228" s="139"/>
      <c r="J228" s="139"/>
      <c r="K228" s="139"/>
      <c r="L228" s="139"/>
    </row>
    <row r="229" spans="1:12" ht="15.75" hidden="1" x14ac:dyDescent="0.25">
      <c r="A229" s="156">
        <v>58001</v>
      </c>
      <c r="B229" s="157" t="s">
        <v>375</v>
      </c>
      <c r="C229" s="158">
        <v>254.6</v>
      </c>
      <c r="D229" s="159"/>
      <c r="E229" s="161"/>
      <c r="F229" s="161"/>
      <c r="G229" s="161"/>
      <c r="H229" s="161"/>
      <c r="I229" s="139"/>
      <c r="J229" s="139"/>
      <c r="K229" s="139"/>
      <c r="L229" s="139"/>
    </row>
    <row r="230" spans="1:12" ht="15.75" hidden="1" x14ac:dyDescent="0.25">
      <c r="A230" s="156">
        <v>58002</v>
      </c>
      <c r="B230" s="157" t="s">
        <v>39</v>
      </c>
      <c r="C230" s="158">
        <v>181.38</v>
      </c>
      <c r="D230" s="159"/>
      <c r="E230" s="161"/>
      <c r="F230" s="161"/>
      <c r="G230" s="161"/>
      <c r="H230" s="161"/>
      <c r="I230" s="139"/>
      <c r="J230" s="139"/>
      <c r="K230" s="139"/>
      <c r="L230" s="139"/>
    </row>
    <row r="231" spans="1:12" ht="15.75" hidden="1" x14ac:dyDescent="0.25">
      <c r="A231" s="156">
        <v>59001</v>
      </c>
      <c r="B231" s="157" t="s">
        <v>194</v>
      </c>
      <c r="C231" s="158">
        <v>183.62</v>
      </c>
      <c r="D231" s="159"/>
      <c r="E231" s="161"/>
      <c r="F231" s="161"/>
      <c r="G231" s="161"/>
      <c r="H231" s="161"/>
      <c r="I231" s="139"/>
      <c r="J231" s="139"/>
      <c r="K231" s="139"/>
      <c r="L231" s="139"/>
    </row>
    <row r="232" spans="1:12" ht="15.75" hidden="1" x14ac:dyDescent="0.25">
      <c r="A232" s="156">
        <v>59003</v>
      </c>
      <c r="B232" s="157" t="s">
        <v>195</v>
      </c>
      <c r="C232" s="158">
        <v>172.02</v>
      </c>
      <c r="D232" s="159"/>
      <c r="E232" s="161"/>
      <c r="F232" s="161"/>
      <c r="G232" s="161"/>
      <c r="H232" s="161"/>
      <c r="I232" s="139"/>
      <c r="J232" s="139"/>
      <c r="K232" s="139"/>
      <c r="L232" s="139"/>
    </row>
    <row r="233" spans="1:12" ht="15.75" hidden="1" x14ac:dyDescent="0.25">
      <c r="A233" s="156">
        <v>60001</v>
      </c>
      <c r="B233" s="157" t="s">
        <v>196</v>
      </c>
      <c r="C233" s="158">
        <v>210.16</v>
      </c>
      <c r="D233" s="159"/>
      <c r="E233" s="161"/>
      <c r="F233" s="161"/>
      <c r="G233" s="161"/>
      <c r="H233" s="161"/>
      <c r="I233" s="139"/>
      <c r="J233" s="139"/>
      <c r="K233" s="139"/>
      <c r="L233" s="139"/>
    </row>
    <row r="234" spans="1:12" ht="15.75" hidden="1" x14ac:dyDescent="0.25">
      <c r="A234" s="156">
        <v>60002</v>
      </c>
      <c r="B234" s="157" t="s">
        <v>197</v>
      </c>
      <c r="C234" s="158">
        <v>234.56</v>
      </c>
      <c r="D234" s="159"/>
      <c r="E234" s="161"/>
      <c r="F234" s="161"/>
      <c r="G234" s="161"/>
      <c r="H234" s="161"/>
      <c r="I234" s="139"/>
      <c r="J234" s="139"/>
      <c r="K234" s="139"/>
      <c r="L234" s="139"/>
    </row>
    <row r="235" spans="1:12" ht="15.75" hidden="1" x14ac:dyDescent="0.25">
      <c r="A235" s="156">
        <v>60003</v>
      </c>
      <c r="B235" s="157" t="s">
        <v>198</v>
      </c>
      <c r="C235" s="158">
        <v>216.98</v>
      </c>
      <c r="D235" s="159"/>
      <c r="E235" s="161"/>
      <c r="F235" s="161"/>
      <c r="G235" s="161"/>
      <c r="H235" s="161"/>
      <c r="I235" s="139"/>
      <c r="J235" s="139"/>
      <c r="K235" s="139"/>
      <c r="L235" s="139"/>
    </row>
    <row r="236" spans="1:12" ht="15.75" hidden="1" x14ac:dyDescent="0.25">
      <c r="A236" s="156">
        <v>60006</v>
      </c>
      <c r="B236" s="157" t="s">
        <v>199</v>
      </c>
      <c r="C236" s="158">
        <v>208.18</v>
      </c>
      <c r="D236" s="159"/>
      <c r="E236" s="161"/>
      <c r="F236" s="161"/>
      <c r="G236" s="161"/>
      <c r="H236" s="161"/>
      <c r="I236" s="139"/>
      <c r="J236" s="139"/>
      <c r="K236" s="139"/>
      <c r="L236" s="139"/>
    </row>
    <row r="237" spans="1:12" ht="15.75" hidden="1" x14ac:dyDescent="0.25">
      <c r="A237" s="156">
        <v>60007</v>
      </c>
      <c r="B237" s="157" t="s">
        <v>200</v>
      </c>
      <c r="C237" s="158">
        <v>191.47</v>
      </c>
      <c r="D237" s="159"/>
      <c r="E237" s="161"/>
      <c r="F237" s="161"/>
      <c r="G237" s="161"/>
      <c r="H237" s="161"/>
      <c r="I237" s="139"/>
      <c r="J237" s="139"/>
      <c r="K237" s="139"/>
      <c r="L237" s="139"/>
    </row>
    <row r="238" spans="1:12" ht="15.75" hidden="1" x14ac:dyDescent="0.25">
      <c r="A238" s="156">
        <v>60008</v>
      </c>
      <c r="B238" s="157" t="s">
        <v>201</v>
      </c>
      <c r="C238" s="158">
        <v>213.09</v>
      </c>
      <c r="D238" s="159"/>
      <c r="E238" s="161"/>
      <c r="F238" s="161"/>
      <c r="G238" s="161"/>
      <c r="H238" s="161"/>
      <c r="I238" s="139"/>
      <c r="J238" s="139"/>
      <c r="K238" s="139"/>
      <c r="L238" s="139"/>
    </row>
    <row r="239" spans="1:12" ht="15.75" hidden="1" x14ac:dyDescent="0.25">
      <c r="A239" s="156">
        <v>61002</v>
      </c>
      <c r="B239" s="157" t="s">
        <v>202</v>
      </c>
      <c r="C239" s="158">
        <v>196.81</v>
      </c>
      <c r="D239" s="159"/>
      <c r="E239" s="161"/>
      <c r="F239" s="161"/>
      <c r="G239" s="161"/>
      <c r="H239" s="161"/>
      <c r="I239" s="139"/>
      <c r="J239" s="139"/>
      <c r="K239" s="139"/>
      <c r="L239" s="139"/>
    </row>
    <row r="240" spans="1:12" ht="15.75" hidden="1" x14ac:dyDescent="0.25">
      <c r="A240" s="156">
        <v>61003</v>
      </c>
      <c r="B240" s="157" t="s">
        <v>203</v>
      </c>
      <c r="C240" s="158">
        <v>194.55</v>
      </c>
      <c r="D240" s="159"/>
      <c r="E240" s="161"/>
      <c r="F240" s="161"/>
      <c r="G240" s="161"/>
      <c r="H240" s="161"/>
      <c r="I240" s="139"/>
      <c r="J240" s="139"/>
      <c r="K240" s="139"/>
      <c r="L240" s="139"/>
    </row>
    <row r="241" spans="1:12" ht="15.75" hidden="1" x14ac:dyDescent="0.25">
      <c r="A241" s="156">
        <v>62001</v>
      </c>
      <c r="B241" s="157" t="s">
        <v>204</v>
      </c>
      <c r="C241" s="158">
        <v>229.43</v>
      </c>
      <c r="D241" s="159"/>
      <c r="E241" s="161"/>
      <c r="F241" s="161"/>
      <c r="G241" s="161"/>
      <c r="H241" s="161"/>
      <c r="I241" s="139"/>
      <c r="J241" s="139"/>
      <c r="K241" s="139"/>
      <c r="L241" s="139"/>
    </row>
    <row r="242" spans="1:12" ht="15.75" hidden="1" x14ac:dyDescent="0.25">
      <c r="A242" s="156">
        <v>62002</v>
      </c>
      <c r="B242" s="157" t="s">
        <v>205</v>
      </c>
      <c r="C242" s="158">
        <v>211.79</v>
      </c>
      <c r="D242" s="159"/>
      <c r="E242" s="161"/>
      <c r="F242" s="161"/>
      <c r="G242" s="161"/>
      <c r="H242" s="161"/>
      <c r="I242" s="139"/>
      <c r="J242" s="139"/>
      <c r="K242" s="139"/>
      <c r="L242" s="139"/>
    </row>
    <row r="243" spans="1:12" ht="15.75" hidden="1" x14ac:dyDescent="0.25">
      <c r="A243" s="156">
        <v>62003</v>
      </c>
      <c r="B243" s="157" t="s">
        <v>376</v>
      </c>
      <c r="C243" s="158">
        <v>193.28</v>
      </c>
      <c r="D243" s="159"/>
      <c r="E243" s="161"/>
      <c r="F243" s="161"/>
      <c r="G243" s="161"/>
      <c r="H243" s="161"/>
      <c r="I243" s="139"/>
      <c r="J243" s="139"/>
      <c r="K243" s="139"/>
      <c r="L243" s="139"/>
    </row>
    <row r="244" spans="1:12" ht="15.75" hidden="1" x14ac:dyDescent="0.25">
      <c r="A244" s="156">
        <v>62004</v>
      </c>
      <c r="B244" s="157" t="s">
        <v>206</v>
      </c>
      <c r="C244" s="158">
        <v>219.45</v>
      </c>
      <c r="D244" s="159"/>
      <c r="E244" s="161"/>
      <c r="F244" s="161"/>
      <c r="G244" s="161"/>
      <c r="H244" s="161"/>
      <c r="I244" s="139"/>
      <c r="J244" s="139"/>
      <c r="K244" s="139"/>
      <c r="L244" s="139"/>
    </row>
    <row r="245" spans="1:12" ht="15.75" hidden="1" x14ac:dyDescent="0.25">
      <c r="A245" s="156">
        <v>62006</v>
      </c>
      <c r="B245" s="157" t="s">
        <v>377</v>
      </c>
      <c r="C245" s="158">
        <v>196.96</v>
      </c>
      <c r="D245" s="159"/>
      <c r="E245" s="161"/>
      <c r="F245" s="161"/>
      <c r="G245" s="161"/>
      <c r="H245" s="161"/>
      <c r="I245" s="139"/>
      <c r="J245" s="139"/>
      <c r="K245" s="139"/>
      <c r="L245" s="139"/>
    </row>
    <row r="246" spans="1:12" ht="15.75" hidden="1" x14ac:dyDescent="0.25">
      <c r="A246" s="156">
        <v>62007</v>
      </c>
      <c r="B246" s="157" t="s">
        <v>207</v>
      </c>
      <c r="C246" s="158">
        <v>253.54</v>
      </c>
      <c r="D246" s="159"/>
      <c r="E246" s="161"/>
      <c r="F246" s="161"/>
      <c r="G246" s="161"/>
      <c r="H246" s="161"/>
      <c r="I246" s="139"/>
      <c r="J246" s="139"/>
      <c r="K246" s="139"/>
      <c r="L246" s="139"/>
    </row>
    <row r="247" spans="1:12" ht="15.75" hidden="1" x14ac:dyDescent="0.25">
      <c r="A247" s="156">
        <v>62008</v>
      </c>
      <c r="B247" s="157" t="s">
        <v>208</v>
      </c>
      <c r="C247" s="158">
        <v>262.74</v>
      </c>
      <c r="D247" s="159"/>
      <c r="E247" s="161"/>
      <c r="F247" s="161"/>
      <c r="G247" s="161"/>
      <c r="H247" s="161"/>
      <c r="I247" s="139"/>
      <c r="J247" s="139"/>
      <c r="K247" s="139"/>
      <c r="L247" s="139"/>
    </row>
    <row r="248" spans="1:12" ht="15.75" hidden="1" x14ac:dyDescent="0.25">
      <c r="A248" s="156">
        <v>62009</v>
      </c>
      <c r="B248" s="157" t="s">
        <v>209</v>
      </c>
      <c r="C248" s="158">
        <v>226.52</v>
      </c>
      <c r="D248" s="159"/>
      <c r="E248" s="161"/>
      <c r="F248" s="161"/>
      <c r="G248" s="161"/>
      <c r="H248" s="161"/>
      <c r="I248" s="139"/>
      <c r="J248" s="139"/>
      <c r="K248" s="139"/>
      <c r="L248" s="139"/>
    </row>
    <row r="249" spans="1:12" ht="15.75" hidden="1" x14ac:dyDescent="0.25">
      <c r="A249" s="156">
        <v>62010</v>
      </c>
      <c r="B249" s="157" t="s">
        <v>210</v>
      </c>
      <c r="C249" s="158">
        <v>212.95</v>
      </c>
      <c r="D249" s="159"/>
      <c r="E249" s="161"/>
      <c r="F249" s="161"/>
      <c r="G249" s="161"/>
      <c r="H249" s="161"/>
      <c r="I249" s="139"/>
      <c r="J249" s="139"/>
      <c r="K249" s="139"/>
      <c r="L249" s="139"/>
    </row>
    <row r="250" spans="1:12" ht="15.75" hidden="1" x14ac:dyDescent="0.25">
      <c r="A250" s="156">
        <v>62011</v>
      </c>
      <c r="B250" s="157" t="s">
        <v>211</v>
      </c>
      <c r="C250" s="158">
        <v>141.79</v>
      </c>
      <c r="D250" s="159"/>
      <c r="E250" s="161"/>
      <c r="F250" s="161"/>
      <c r="G250" s="161"/>
      <c r="H250" s="161"/>
      <c r="I250" s="139"/>
      <c r="J250" s="139"/>
      <c r="K250" s="139"/>
      <c r="L250" s="139"/>
    </row>
    <row r="251" spans="1:12" ht="15.75" hidden="1" x14ac:dyDescent="0.25">
      <c r="A251" s="156">
        <v>62012</v>
      </c>
      <c r="B251" s="157" t="s">
        <v>378</v>
      </c>
      <c r="C251" s="158">
        <v>211.36</v>
      </c>
      <c r="D251" s="159"/>
      <c r="E251" s="161"/>
      <c r="F251" s="161"/>
      <c r="G251" s="161"/>
      <c r="H251" s="161"/>
      <c r="I251" s="139"/>
      <c r="J251" s="139"/>
      <c r="K251" s="139"/>
      <c r="L251" s="139"/>
    </row>
    <row r="252" spans="1:12" ht="15.75" hidden="1" x14ac:dyDescent="0.25">
      <c r="A252" s="156">
        <v>62013</v>
      </c>
      <c r="B252" s="157" t="s">
        <v>212</v>
      </c>
      <c r="C252" s="158">
        <v>205.08</v>
      </c>
      <c r="D252" s="159"/>
      <c r="E252" s="161"/>
      <c r="F252" s="161"/>
      <c r="G252" s="161"/>
      <c r="H252" s="161"/>
      <c r="I252" s="139"/>
      <c r="J252" s="139"/>
      <c r="K252" s="139"/>
      <c r="L252" s="139"/>
    </row>
    <row r="253" spans="1:12" ht="15.75" hidden="1" x14ac:dyDescent="0.25">
      <c r="A253" s="156">
        <v>62015</v>
      </c>
      <c r="B253" s="157" t="s">
        <v>213</v>
      </c>
      <c r="C253" s="158">
        <v>230.94</v>
      </c>
      <c r="D253" s="159"/>
      <c r="E253" s="161"/>
      <c r="F253" s="161"/>
      <c r="G253" s="161"/>
      <c r="H253" s="161"/>
      <c r="I253" s="139"/>
      <c r="J253" s="139"/>
      <c r="K253" s="139"/>
      <c r="L253" s="139"/>
    </row>
    <row r="254" spans="1:12" ht="15.75" hidden="1" x14ac:dyDescent="0.25">
      <c r="A254" s="156">
        <v>62016</v>
      </c>
      <c r="B254" s="157" t="s">
        <v>214</v>
      </c>
      <c r="C254" s="158">
        <v>231.03</v>
      </c>
      <c r="D254" s="159"/>
      <c r="E254" s="161"/>
      <c r="F254" s="161"/>
      <c r="G254" s="161"/>
      <c r="H254" s="161"/>
      <c r="I254" s="139"/>
      <c r="J254" s="139"/>
      <c r="K254" s="139"/>
      <c r="L254" s="139"/>
    </row>
    <row r="255" spans="1:12" ht="15.75" hidden="1" x14ac:dyDescent="0.25">
      <c r="A255" s="156">
        <v>62017</v>
      </c>
      <c r="B255" s="157" t="s">
        <v>215</v>
      </c>
      <c r="C255" s="158">
        <v>208</v>
      </c>
      <c r="D255" s="159"/>
      <c r="E255" s="161"/>
      <c r="F255" s="161"/>
      <c r="G255" s="161"/>
      <c r="H255" s="161"/>
      <c r="I255" s="139"/>
      <c r="J255" s="139"/>
      <c r="K255" s="139"/>
      <c r="L255" s="139"/>
    </row>
    <row r="256" spans="1:12" ht="15.75" hidden="1" x14ac:dyDescent="0.25">
      <c r="A256" s="156">
        <v>62019</v>
      </c>
      <c r="B256" s="157" t="s">
        <v>379</v>
      </c>
      <c r="C256" s="158">
        <v>196.08</v>
      </c>
      <c r="D256" s="159"/>
      <c r="E256" s="161"/>
      <c r="F256" s="161"/>
      <c r="G256" s="161"/>
      <c r="H256" s="161"/>
      <c r="I256" s="139"/>
      <c r="J256" s="139"/>
      <c r="K256" s="139"/>
      <c r="L256" s="139"/>
    </row>
    <row r="257" spans="1:12" ht="15.75" hidden="1" x14ac:dyDescent="0.25">
      <c r="A257" s="156">
        <v>62022</v>
      </c>
      <c r="B257" s="157" t="s">
        <v>216</v>
      </c>
      <c r="C257" s="158">
        <v>246.01</v>
      </c>
      <c r="D257" s="159"/>
      <c r="E257" s="161"/>
      <c r="F257" s="161"/>
      <c r="G257" s="161"/>
      <c r="H257" s="161"/>
      <c r="I257" s="139"/>
      <c r="J257" s="139"/>
      <c r="K257" s="139"/>
      <c r="L257" s="139"/>
    </row>
    <row r="258" spans="1:12" ht="15.75" hidden="1" x14ac:dyDescent="0.25">
      <c r="A258" s="156">
        <v>62026</v>
      </c>
      <c r="B258" s="157" t="s">
        <v>380</v>
      </c>
      <c r="C258" s="158">
        <v>234.81</v>
      </c>
      <c r="D258" s="159"/>
      <c r="E258" s="161"/>
      <c r="F258" s="161"/>
      <c r="G258" s="161"/>
      <c r="H258" s="161"/>
      <c r="I258" s="139"/>
      <c r="J258" s="139"/>
      <c r="K258" s="139"/>
      <c r="L258" s="139"/>
    </row>
    <row r="259" spans="1:12" ht="15.75" hidden="1" x14ac:dyDescent="0.25">
      <c r="A259" s="156">
        <v>62027</v>
      </c>
      <c r="B259" s="157" t="s">
        <v>381</v>
      </c>
      <c r="C259" s="158">
        <v>194.26</v>
      </c>
      <c r="D259" s="159"/>
      <c r="E259" s="161"/>
      <c r="F259" s="161"/>
      <c r="G259" s="161"/>
      <c r="H259" s="161"/>
      <c r="I259" s="139"/>
      <c r="J259" s="139"/>
      <c r="K259" s="139"/>
      <c r="L259" s="139"/>
    </row>
    <row r="260" spans="1:12" ht="15.75" hidden="1" x14ac:dyDescent="0.25">
      <c r="A260" s="156">
        <v>62028</v>
      </c>
      <c r="B260" s="157" t="s">
        <v>382</v>
      </c>
      <c r="C260" s="158">
        <v>216.45</v>
      </c>
      <c r="D260" s="159"/>
      <c r="E260" s="161"/>
      <c r="F260" s="161"/>
      <c r="G260" s="161"/>
      <c r="H260" s="161"/>
      <c r="I260" s="139"/>
      <c r="J260" s="139"/>
      <c r="K260" s="139"/>
      <c r="L260" s="139"/>
    </row>
    <row r="261" spans="1:12" ht="15.75" hidden="1" x14ac:dyDescent="0.25">
      <c r="A261" s="156">
        <v>62030</v>
      </c>
      <c r="B261" s="157" t="s">
        <v>217</v>
      </c>
      <c r="C261" s="158">
        <v>223.03</v>
      </c>
      <c r="D261" s="159"/>
      <c r="E261" s="161"/>
      <c r="F261" s="161"/>
      <c r="G261" s="161"/>
      <c r="H261" s="161"/>
      <c r="I261" s="139"/>
      <c r="J261" s="139"/>
      <c r="K261" s="139"/>
      <c r="L261" s="139"/>
    </row>
    <row r="262" spans="1:12" ht="15.75" hidden="1" x14ac:dyDescent="0.25">
      <c r="A262" s="156">
        <v>62031</v>
      </c>
      <c r="B262" s="157" t="s">
        <v>218</v>
      </c>
      <c r="C262" s="158">
        <v>227.19</v>
      </c>
      <c r="D262" s="159"/>
      <c r="E262" s="161"/>
      <c r="F262" s="161"/>
      <c r="G262" s="161"/>
      <c r="H262" s="161"/>
      <c r="I262" s="139"/>
      <c r="J262" s="139"/>
      <c r="K262" s="139"/>
      <c r="L262" s="139"/>
    </row>
    <row r="263" spans="1:12" ht="15.75" hidden="1" x14ac:dyDescent="0.25">
      <c r="A263" s="156">
        <v>62032</v>
      </c>
      <c r="B263" s="157" t="s">
        <v>383</v>
      </c>
      <c r="C263" s="158">
        <v>245.96</v>
      </c>
      <c r="D263" s="159"/>
      <c r="E263" s="161"/>
      <c r="F263" s="161"/>
      <c r="G263" s="161"/>
      <c r="H263" s="161"/>
      <c r="I263" s="139"/>
      <c r="J263" s="139"/>
      <c r="K263" s="139"/>
      <c r="L263" s="139"/>
    </row>
    <row r="264" spans="1:12" ht="15.75" hidden="1" x14ac:dyDescent="0.25">
      <c r="A264" s="156">
        <v>62034</v>
      </c>
      <c r="B264" s="157" t="s">
        <v>219</v>
      </c>
      <c r="C264" s="158">
        <v>228.8</v>
      </c>
      <c r="D264" s="159"/>
      <c r="E264" s="161"/>
      <c r="F264" s="161"/>
      <c r="G264" s="161"/>
      <c r="H264" s="161"/>
      <c r="I264" s="139"/>
      <c r="J264" s="139"/>
      <c r="K264" s="139"/>
      <c r="L264" s="139"/>
    </row>
    <row r="265" spans="1:12" ht="15.75" hidden="1" x14ac:dyDescent="0.25">
      <c r="A265" s="156">
        <v>62037</v>
      </c>
      <c r="B265" s="157" t="s">
        <v>220</v>
      </c>
      <c r="C265" s="158">
        <v>205.51</v>
      </c>
      <c r="D265" s="159"/>
      <c r="E265" s="161"/>
      <c r="F265" s="161"/>
      <c r="G265" s="161"/>
      <c r="H265" s="161"/>
      <c r="I265" s="139"/>
      <c r="J265" s="139"/>
      <c r="K265" s="139"/>
      <c r="L265" s="139"/>
    </row>
    <row r="266" spans="1:12" ht="15.75" hidden="1" x14ac:dyDescent="0.25">
      <c r="A266" s="156">
        <v>62040</v>
      </c>
      <c r="B266" s="157" t="s">
        <v>33</v>
      </c>
      <c r="C266" s="158">
        <v>213.05</v>
      </c>
      <c r="D266" s="159"/>
      <c r="E266" s="161"/>
      <c r="F266" s="161"/>
      <c r="G266" s="161"/>
      <c r="H266" s="161"/>
      <c r="I266" s="139"/>
      <c r="J266" s="139"/>
      <c r="K266" s="139"/>
      <c r="L266" s="139"/>
    </row>
    <row r="267" spans="1:12" ht="15.75" hidden="1" x14ac:dyDescent="0.25">
      <c r="A267" s="156">
        <v>62041</v>
      </c>
      <c r="B267" s="157" t="s">
        <v>221</v>
      </c>
      <c r="C267" s="158">
        <v>226.33</v>
      </c>
      <c r="D267" s="159"/>
      <c r="E267" s="161"/>
      <c r="F267" s="161"/>
      <c r="G267" s="161"/>
      <c r="H267" s="161"/>
      <c r="I267" s="139"/>
      <c r="J267" s="139"/>
      <c r="K267" s="139"/>
      <c r="L267" s="139"/>
    </row>
    <row r="268" spans="1:12" ht="15.75" hidden="1" x14ac:dyDescent="0.25">
      <c r="A268" s="156">
        <v>64001</v>
      </c>
      <c r="B268" s="157" t="s">
        <v>384</v>
      </c>
      <c r="C268" s="158">
        <v>179.22</v>
      </c>
      <c r="D268" s="159"/>
      <c r="E268" s="161"/>
      <c r="F268" s="161"/>
      <c r="G268" s="161"/>
      <c r="H268" s="161"/>
      <c r="I268" s="139"/>
      <c r="J268" s="139"/>
      <c r="K268" s="139"/>
      <c r="L268" s="139"/>
    </row>
    <row r="269" spans="1:12" ht="15.75" hidden="1" x14ac:dyDescent="0.25">
      <c r="A269" s="156">
        <v>64002</v>
      </c>
      <c r="B269" s="157" t="s">
        <v>385</v>
      </c>
      <c r="C269" s="158">
        <v>195.39</v>
      </c>
      <c r="D269" s="159"/>
      <c r="E269" s="161"/>
      <c r="F269" s="161"/>
      <c r="G269" s="161"/>
      <c r="H269" s="161"/>
      <c r="I269" s="139"/>
      <c r="J269" s="139"/>
      <c r="K269" s="139"/>
      <c r="L269" s="139"/>
    </row>
    <row r="270" spans="1:12" ht="15.75" hidden="1" x14ac:dyDescent="0.25">
      <c r="A270" s="156">
        <v>64003</v>
      </c>
      <c r="B270" s="157" t="s">
        <v>222</v>
      </c>
      <c r="C270" s="158">
        <v>185.43</v>
      </c>
      <c r="D270" s="159"/>
      <c r="E270" s="161"/>
      <c r="F270" s="161"/>
      <c r="G270" s="161"/>
      <c r="H270" s="161"/>
      <c r="I270" s="139"/>
      <c r="J270" s="139"/>
      <c r="K270" s="139"/>
      <c r="L270" s="139"/>
    </row>
    <row r="271" spans="1:12" ht="15.75" hidden="1" x14ac:dyDescent="0.25">
      <c r="A271" s="156">
        <v>64004</v>
      </c>
      <c r="B271" s="157" t="s">
        <v>223</v>
      </c>
      <c r="C271" s="158">
        <v>200.12</v>
      </c>
      <c r="D271" s="159"/>
      <c r="E271" s="161"/>
      <c r="F271" s="161"/>
      <c r="G271" s="161"/>
      <c r="H271" s="161"/>
      <c r="I271" s="139"/>
      <c r="J271" s="139"/>
      <c r="K271" s="139"/>
      <c r="L271" s="139"/>
    </row>
    <row r="272" spans="1:12" ht="15.75" hidden="1" x14ac:dyDescent="0.25">
      <c r="A272" s="156">
        <v>64005</v>
      </c>
      <c r="B272" s="157" t="s">
        <v>386</v>
      </c>
      <c r="C272" s="158">
        <v>183.8</v>
      </c>
      <c r="D272" s="159"/>
      <c r="E272" s="161"/>
      <c r="F272" s="161"/>
      <c r="G272" s="161"/>
      <c r="H272" s="161"/>
      <c r="I272" s="139"/>
      <c r="J272" s="139"/>
      <c r="K272" s="139"/>
      <c r="L272" s="139"/>
    </row>
    <row r="273" spans="1:12" ht="15.75" hidden="1" x14ac:dyDescent="0.25">
      <c r="A273" s="156">
        <v>64006</v>
      </c>
      <c r="B273" s="157" t="s">
        <v>224</v>
      </c>
      <c r="C273" s="158">
        <v>206.32</v>
      </c>
      <c r="D273" s="159"/>
      <c r="E273" s="161"/>
      <c r="F273" s="161"/>
      <c r="G273" s="161"/>
      <c r="H273" s="161"/>
      <c r="I273" s="139"/>
      <c r="J273" s="139"/>
      <c r="K273" s="139"/>
      <c r="L273" s="139"/>
    </row>
    <row r="274" spans="1:12" ht="15.75" hidden="1" x14ac:dyDescent="0.25">
      <c r="A274" s="156">
        <v>65001</v>
      </c>
      <c r="B274" s="157" t="s">
        <v>225</v>
      </c>
      <c r="C274" s="158">
        <v>192.39</v>
      </c>
      <c r="D274" s="159"/>
      <c r="E274" s="161"/>
      <c r="F274" s="161"/>
      <c r="G274" s="161"/>
      <c r="H274" s="161"/>
      <c r="I274" s="139"/>
      <c r="J274" s="139"/>
      <c r="K274" s="139"/>
      <c r="L274" s="139"/>
    </row>
    <row r="275" spans="1:12" ht="15.75" hidden="1" x14ac:dyDescent="0.25">
      <c r="A275" s="156">
        <v>65002</v>
      </c>
      <c r="B275" s="157" t="s">
        <v>387</v>
      </c>
      <c r="C275" s="158">
        <v>174.54</v>
      </c>
      <c r="D275" s="159"/>
      <c r="E275" s="161"/>
      <c r="F275" s="161"/>
      <c r="G275" s="161"/>
      <c r="H275" s="161"/>
      <c r="I275" s="139"/>
      <c r="J275" s="139"/>
      <c r="K275" s="139"/>
      <c r="L275" s="139"/>
    </row>
    <row r="276" spans="1:12" ht="15.75" hidden="1" x14ac:dyDescent="0.25">
      <c r="A276" s="156">
        <v>65003</v>
      </c>
      <c r="B276" s="157" t="s">
        <v>388</v>
      </c>
      <c r="C276" s="158">
        <v>224.26</v>
      </c>
      <c r="D276" s="159"/>
      <c r="E276" s="161"/>
      <c r="F276" s="161"/>
      <c r="G276" s="161"/>
      <c r="H276" s="161"/>
      <c r="I276" s="139"/>
      <c r="J276" s="139"/>
      <c r="K276" s="139"/>
      <c r="L276" s="139"/>
    </row>
    <row r="277" spans="1:12" ht="15.75" hidden="1" x14ac:dyDescent="0.25">
      <c r="A277" s="156">
        <v>65004</v>
      </c>
      <c r="B277" s="157" t="s">
        <v>226</v>
      </c>
      <c r="C277" s="158">
        <v>207.14</v>
      </c>
      <c r="D277" s="159"/>
      <c r="E277" s="161"/>
      <c r="F277" s="161"/>
      <c r="G277" s="161"/>
      <c r="H277" s="161"/>
      <c r="I277" s="139"/>
      <c r="J277" s="139"/>
      <c r="K277" s="139"/>
      <c r="L277" s="139"/>
    </row>
    <row r="278" spans="1:12" ht="15.75" hidden="1" x14ac:dyDescent="0.25">
      <c r="A278" s="156">
        <v>65005</v>
      </c>
      <c r="B278" s="157" t="s">
        <v>227</v>
      </c>
      <c r="C278" s="158">
        <v>210.45</v>
      </c>
      <c r="D278" s="159"/>
      <c r="E278" s="161"/>
      <c r="F278" s="161"/>
      <c r="G278" s="161"/>
      <c r="H278" s="161"/>
      <c r="I278" s="139"/>
      <c r="J278" s="139"/>
      <c r="K278" s="139"/>
      <c r="L278" s="139"/>
    </row>
    <row r="279" spans="1:12" ht="15.75" hidden="1" x14ac:dyDescent="0.25">
      <c r="A279" s="156">
        <v>66001</v>
      </c>
      <c r="B279" s="157" t="s">
        <v>228</v>
      </c>
      <c r="C279" s="158">
        <v>215.62</v>
      </c>
      <c r="D279" s="159"/>
      <c r="E279" s="161"/>
      <c r="F279" s="161"/>
      <c r="G279" s="161"/>
      <c r="H279" s="161"/>
      <c r="I279" s="139"/>
      <c r="J279" s="139"/>
      <c r="K279" s="139"/>
      <c r="L279" s="139"/>
    </row>
    <row r="280" spans="1:12" ht="15.75" hidden="1" x14ac:dyDescent="0.25">
      <c r="A280" s="156">
        <v>66002</v>
      </c>
      <c r="B280" s="157" t="s">
        <v>229</v>
      </c>
      <c r="C280" s="158">
        <v>186.86</v>
      </c>
      <c r="D280" s="159"/>
      <c r="E280" s="161"/>
      <c r="F280" s="161"/>
      <c r="G280" s="161"/>
      <c r="H280" s="161"/>
      <c r="I280" s="139"/>
      <c r="J280" s="139"/>
      <c r="K280" s="139"/>
      <c r="L280" s="139"/>
    </row>
    <row r="281" spans="1:12" ht="15.75" hidden="1" x14ac:dyDescent="0.25">
      <c r="A281" s="156">
        <v>66003</v>
      </c>
      <c r="B281" s="157" t="s">
        <v>230</v>
      </c>
      <c r="C281" s="158">
        <v>211.88</v>
      </c>
      <c r="D281" s="159"/>
      <c r="E281" s="161"/>
      <c r="F281" s="161"/>
      <c r="G281" s="161"/>
      <c r="H281" s="161"/>
      <c r="I281" s="139"/>
      <c r="J281" s="139"/>
      <c r="K281" s="139"/>
      <c r="L281" s="139"/>
    </row>
    <row r="282" spans="1:12" ht="15.75" hidden="1" x14ac:dyDescent="0.25">
      <c r="A282" s="156">
        <v>66004</v>
      </c>
      <c r="B282" s="157" t="s">
        <v>231</v>
      </c>
      <c r="C282" s="158">
        <v>201.63</v>
      </c>
      <c r="D282" s="159"/>
      <c r="E282" s="161"/>
      <c r="F282" s="161"/>
      <c r="G282" s="161"/>
      <c r="H282" s="161"/>
      <c r="I282" s="139"/>
      <c r="J282" s="139"/>
      <c r="K282" s="139"/>
      <c r="L282" s="139"/>
    </row>
    <row r="283" spans="1:12" ht="15.75" hidden="1" x14ac:dyDescent="0.25">
      <c r="A283" s="156">
        <v>67001</v>
      </c>
      <c r="B283" s="157" t="s">
        <v>232</v>
      </c>
      <c r="C283" s="158">
        <v>173.94</v>
      </c>
      <c r="D283" s="159"/>
      <c r="E283" s="161"/>
      <c r="F283" s="161"/>
      <c r="G283" s="161"/>
      <c r="H283" s="161"/>
      <c r="I283" s="139"/>
      <c r="J283" s="139"/>
      <c r="K283" s="139"/>
      <c r="L283" s="139"/>
    </row>
    <row r="284" spans="1:12" ht="15.75" hidden="1" x14ac:dyDescent="0.25">
      <c r="A284" s="156">
        <v>67002</v>
      </c>
      <c r="B284" s="157" t="s">
        <v>233</v>
      </c>
      <c r="C284" s="158">
        <v>173.29</v>
      </c>
      <c r="D284" s="159"/>
      <c r="E284" s="161"/>
      <c r="F284" s="161"/>
      <c r="G284" s="161"/>
      <c r="H284" s="161"/>
      <c r="I284" s="139"/>
      <c r="J284" s="139"/>
      <c r="K284" s="139"/>
      <c r="L284" s="139"/>
    </row>
    <row r="285" spans="1:12" ht="15.75" hidden="1" x14ac:dyDescent="0.25">
      <c r="A285" s="156">
        <v>68001</v>
      </c>
      <c r="B285" s="157" t="s">
        <v>234</v>
      </c>
      <c r="C285" s="158">
        <v>215.39</v>
      </c>
      <c r="D285" s="159"/>
      <c r="E285" s="161"/>
      <c r="F285" s="161"/>
      <c r="G285" s="161"/>
      <c r="H285" s="161"/>
      <c r="I285" s="139"/>
      <c r="J285" s="139"/>
      <c r="K285" s="139"/>
      <c r="L285" s="139"/>
    </row>
    <row r="286" spans="1:12" ht="15.75" hidden="1" x14ac:dyDescent="0.25">
      <c r="A286" s="156">
        <v>68002</v>
      </c>
      <c r="B286" s="157" t="s">
        <v>235</v>
      </c>
      <c r="C286" s="158">
        <v>214.57</v>
      </c>
      <c r="D286" s="159"/>
      <c r="E286" s="161"/>
      <c r="F286" s="161"/>
      <c r="G286" s="161"/>
      <c r="H286" s="161"/>
      <c r="I286" s="139"/>
      <c r="J286" s="139"/>
      <c r="K286" s="139"/>
      <c r="L286" s="139"/>
    </row>
    <row r="287" spans="1:12" ht="15.75" hidden="1" x14ac:dyDescent="0.25">
      <c r="A287" s="156">
        <v>68003</v>
      </c>
      <c r="B287" s="157" t="s">
        <v>389</v>
      </c>
      <c r="C287" s="158">
        <v>189.53</v>
      </c>
      <c r="D287" s="159"/>
      <c r="E287" s="161"/>
      <c r="F287" s="161"/>
      <c r="G287" s="161"/>
      <c r="H287" s="161"/>
      <c r="I287" s="139"/>
      <c r="J287" s="139"/>
      <c r="K287" s="139"/>
      <c r="L287" s="139"/>
    </row>
    <row r="288" spans="1:12" ht="15.75" hidden="1" x14ac:dyDescent="0.25">
      <c r="A288" s="156">
        <v>69001</v>
      </c>
      <c r="B288" s="157" t="s">
        <v>236</v>
      </c>
      <c r="C288" s="158">
        <v>191.42</v>
      </c>
      <c r="D288" s="159"/>
      <c r="E288" s="161"/>
      <c r="F288" s="161"/>
      <c r="G288" s="161"/>
      <c r="H288" s="161"/>
      <c r="I288" s="139"/>
      <c r="J288" s="139"/>
      <c r="K288" s="139"/>
      <c r="L288" s="139"/>
    </row>
    <row r="289" spans="1:12" ht="15.75" hidden="1" x14ac:dyDescent="0.25">
      <c r="A289" s="156">
        <v>69002</v>
      </c>
      <c r="B289" s="157" t="s">
        <v>237</v>
      </c>
      <c r="C289" s="158">
        <v>199.48</v>
      </c>
      <c r="D289" s="159"/>
      <c r="E289" s="161"/>
      <c r="F289" s="161"/>
      <c r="G289" s="161"/>
      <c r="H289" s="161"/>
      <c r="I289" s="139"/>
      <c r="J289" s="139"/>
      <c r="K289" s="139"/>
      <c r="L289" s="139"/>
    </row>
    <row r="290" spans="1:12" ht="15.75" hidden="1" x14ac:dyDescent="0.25">
      <c r="A290" s="156">
        <v>69003</v>
      </c>
      <c r="B290" s="157" t="s">
        <v>238</v>
      </c>
      <c r="C290" s="158">
        <v>205.35</v>
      </c>
      <c r="D290" s="159"/>
      <c r="E290" s="161"/>
      <c r="F290" s="161"/>
      <c r="G290" s="161"/>
      <c r="H290" s="161"/>
      <c r="I290" s="139"/>
      <c r="J290" s="139"/>
      <c r="K290" s="139"/>
      <c r="L290" s="139"/>
    </row>
    <row r="291" spans="1:12" ht="15.75" hidden="1" x14ac:dyDescent="0.25">
      <c r="A291" s="156">
        <v>69004</v>
      </c>
      <c r="B291" s="157" t="s">
        <v>239</v>
      </c>
      <c r="C291" s="158">
        <v>239.4</v>
      </c>
      <c r="D291" s="159"/>
      <c r="E291" s="161"/>
      <c r="F291" s="161"/>
      <c r="G291" s="161"/>
      <c r="H291" s="161"/>
      <c r="I291" s="139"/>
      <c r="J291" s="139"/>
      <c r="K291" s="139"/>
      <c r="L291" s="139"/>
    </row>
    <row r="292" spans="1:12" ht="15.75" hidden="1" x14ac:dyDescent="0.25">
      <c r="A292" s="156">
        <v>69005</v>
      </c>
      <c r="B292" s="157" t="s">
        <v>240</v>
      </c>
      <c r="C292" s="158">
        <v>279.01</v>
      </c>
      <c r="D292" s="159"/>
      <c r="E292" s="161"/>
      <c r="F292" s="161"/>
      <c r="G292" s="161"/>
      <c r="H292" s="161"/>
      <c r="I292" s="139"/>
      <c r="J292" s="139"/>
      <c r="K292" s="139"/>
      <c r="L292" s="139"/>
    </row>
    <row r="293" spans="1:12" ht="15.75" hidden="1" x14ac:dyDescent="0.25">
      <c r="A293" s="156">
        <v>69006</v>
      </c>
      <c r="B293" s="157" t="s">
        <v>241</v>
      </c>
      <c r="C293" s="158">
        <v>208.58</v>
      </c>
      <c r="D293" s="159"/>
      <c r="E293" s="161"/>
      <c r="F293" s="161"/>
      <c r="G293" s="161"/>
      <c r="H293" s="161"/>
      <c r="I293" s="139"/>
      <c r="J293" s="139"/>
      <c r="K293" s="139"/>
      <c r="L293" s="139"/>
    </row>
    <row r="294" spans="1:12" ht="15.75" hidden="1" x14ac:dyDescent="0.25">
      <c r="A294" s="156">
        <v>69007</v>
      </c>
      <c r="B294" s="157" t="s">
        <v>390</v>
      </c>
      <c r="C294" s="158">
        <v>236.21</v>
      </c>
      <c r="D294" s="159"/>
      <c r="E294" s="161"/>
      <c r="F294" s="161"/>
      <c r="G294" s="161"/>
      <c r="H294" s="161"/>
      <c r="I294" s="139"/>
      <c r="J294" s="139"/>
      <c r="K294" s="139"/>
      <c r="L294" s="139"/>
    </row>
    <row r="295" spans="1:12" ht="15.75" hidden="1" x14ac:dyDescent="0.25">
      <c r="A295" s="156">
        <v>69008</v>
      </c>
      <c r="B295" s="157" t="s">
        <v>242</v>
      </c>
      <c r="C295" s="158">
        <v>177.52</v>
      </c>
      <c r="D295" s="159"/>
      <c r="E295" s="161"/>
      <c r="F295" s="161"/>
      <c r="G295" s="161"/>
      <c r="H295" s="161"/>
      <c r="I295" s="139"/>
      <c r="J295" s="139"/>
      <c r="K295" s="139"/>
      <c r="L295" s="139"/>
    </row>
    <row r="296" spans="1:12" ht="15.75" hidden="1" x14ac:dyDescent="0.25">
      <c r="A296" s="156">
        <v>69009</v>
      </c>
      <c r="B296" s="157" t="s">
        <v>243</v>
      </c>
      <c r="C296" s="158">
        <v>192.39</v>
      </c>
      <c r="D296" s="159"/>
      <c r="E296" s="161"/>
      <c r="F296" s="161"/>
      <c r="G296" s="161"/>
      <c r="H296" s="161"/>
      <c r="I296" s="139"/>
      <c r="J296" s="139"/>
      <c r="K296" s="139"/>
      <c r="L296" s="139"/>
    </row>
    <row r="297" spans="1:12" ht="15.75" hidden="1" x14ac:dyDescent="0.25">
      <c r="A297" s="156">
        <v>69010</v>
      </c>
      <c r="B297" s="157" t="s">
        <v>391</v>
      </c>
      <c r="C297" s="158">
        <v>205.57</v>
      </c>
      <c r="D297" s="159"/>
      <c r="E297" s="161"/>
      <c r="F297" s="161"/>
      <c r="G297" s="161"/>
      <c r="H297" s="161"/>
      <c r="I297" s="139"/>
      <c r="J297" s="139"/>
      <c r="K297" s="139"/>
      <c r="L297" s="139"/>
    </row>
    <row r="298" spans="1:12" ht="15.75" hidden="1" x14ac:dyDescent="0.25">
      <c r="A298" s="156">
        <v>69011</v>
      </c>
      <c r="B298" s="157" t="s">
        <v>244</v>
      </c>
      <c r="C298" s="158">
        <v>214.77</v>
      </c>
      <c r="D298" s="159"/>
      <c r="E298" s="161"/>
      <c r="F298" s="161"/>
      <c r="G298" s="161"/>
      <c r="H298" s="161"/>
      <c r="I298" s="139"/>
      <c r="J298" s="139"/>
      <c r="K298" s="139"/>
      <c r="L298" s="139"/>
    </row>
    <row r="299" spans="1:12" ht="15.75" hidden="1" x14ac:dyDescent="0.25">
      <c r="A299" s="156">
        <v>69013</v>
      </c>
      <c r="B299" s="157" t="s">
        <v>245</v>
      </c>
      <c r="C299" s="158">
        <v>190.65</v>
      </c>
      <c r="D299" s="159"/>
      <c r="E299" s="161"/>
      <c r="F299" s="161"/>
      <c r="G299" s="161"/>
      <c r="H299" s="161"/>
      <c r="I299" s="139"/>
      <c r="J299" s="139"/>
      <c r="K299" s="139"/>
      <c r="L299" s="139"/>
    </row>
    <row r="300" spans="1:12" ht="15.75" hidden="1" x14ac:dyDescent="0.25">
      <c r="A300" s="156">
        <v>69015</v>
      </c>
      <c r="B300" s="157" t="s">
        <v>34</v>
      </c>
      <c r="C300" s="158">
        <v>180.89</v>
      </c>
      <c r="D300" s="159"/>
      <c r="E300" s="161"/>
      <c r="F300" s="161"/>
      <c r="G300" s="161"/>
      <c r="H300" s="161"/>
      <c r="I300" s="139"/>
      <c r="J300" s="139"/>
      <c r="K300" s="139"/>
      <c r="L300" s="139"/>
    </row>
    <row r="301" spans="1:12" ht="15.75" hidden="1" x14ac:dyDescent="0.25">
      <c r="A301" s="156">
        <v>69017</v>
      </c>
      <c r="B301" s="157" t="s">
        <v>246</v>
      </c>
      <c r="C301" s="158">
        <v>194.56</v>
      </c>
      <c r="D301" s="159"/>
      <c r="E301" s="161"/>
      <c r="F301" s="161"/>
      <c r="G301" s="161"/>
      <c r="H301" s="161"/>
      <c r="I301" s="139"/>
      <c r="J301" s="139"/>
      <c r="K301" s="139"/>
      <c r="L301" s="139"/>
    </row>
    <row r="302" spans="1:12" ht="15.75" hidden="1" x14ac:dyDescent="0.25">
      <c r="A302" s="156">
        <v>69018</v>
      </c>
      <c r="B302" s="157" t="s">
        <v>247</v>
      </c>
      <c r="C302" s="158">
        <v>222.07</v>
      </c>
      <c r="D302" s="159"/>
      <c r="E302" s="161"/>
      <c r="F302" s="161"/>
      <c r="G302" s="161"/>
      <c r="H302" s="161"/>
      <c r="I302" s="139"/>
      <c r="J302" s="139"/>
      <c r="K302" s="139"/>
      <c r="L302" s="139"/>
    </row>
    <row r="303" spans="1:12" ht="15.75" hidden="1" x14ac:dyDescent="0.25">
      <c r="A303" s="156">
        <v>69019</v>
      </c>
      <c r="B303" s="157" t="s">
        <v>248</v>
      </c>
      <c r="C303" s="158">
        <v>200.37</v>
      </c>
      <c r="D303" s="159"/>
      <c r="E303" s="161"/>
      <c r="F303" s="161"/>
      <c r="G303" s="161"/>
      <c r="H303" s="161"/>
      <c r="I303" s="139"/>
      <c r="J303" s="139"/>
      <c r="K303" s="139"/>
      <c r="L303" s="139"/>
    </row>
    <row r="304" spans="1:12" ht="15.75" hidden="1" x14ac:dyDescent="0.25">
      <c r="A304" s="156">
        <v>69020</v>
      </c>
      <c r="B304" s="157" t="s">
        <v>249</v>
      </c>
      <c r="C304" s="158">
        <v>236.55</v>
      </c>
      <c r="D304" s="159"/>
      <c r="E304" s="161"/>
      <c r="F304" s="161"/>
      <c r="G304" s="161"/>
      <c r="H304" s="161"/>
      <c r="I304" s="139"/>
      <c r="J304" s="139"/>
      <c r="K304" s="139"/>
      <c r="L304" s="139"/>
    </row>
    <row r="305" spans="1:12" ht="15.75" hidden="1" x14ac:dyDescent="0.25">
      <c r="A305" s="156">
        <v>69021</v>
      </c>
      <c r="B305" s="157" t="s">
        <v>250</v>
      </c>
      <c r="C305" s="158">
        <v>158.52000000000001</v>
      </c>
      <c r="D305" s="159"/>
      <c r="E305" s="161"/>
      <c r="F305" s="161"/>
      <c r="G305" s="161"/>
      <c r="H305" s="161"/>
      <c r="I305" s="139"/>
      <c r="J305" s="139"/>
      <c r="K305" s="139"/>
      <c r="L305" s="139"/>
    </row>
    <row r="306" spans="1:12" ht="15.75" hidden="1" x14ac:dyDescent="0.25">
      <c r="A306" s="156">
        <v>69022</v>
      </c>
      <c r="B306" s="157" t="s">
        <v>251</v>
      </c>
      <c r="C306" s="158">
        <v>257.10000000000002</v>
      </c>
      <c r="D306" s="159"/>
      <c r="E306" s="161"/>
      <c r="F306" s="161"/>
      <c r="G306" s="161"/>
      <c r="H306" s="161"/>
      <c r="I306" s="139"/>
      <c r="J306" s="139"/>
      <c r="K306" s="139"/>
      <c r="L306" s="139"/>
    </row>
    <row r="307" spans="1:12" ht="15.75" hidden="1" x14ac:dyDescent="0.25">
      <c r="A307" s="156">
        <v>70001</v>
      </c>
      <c r="B307" s="157" t="s">
        <v>392</v>
      </c>
      <c r="C307" s="158">
        <v>220.1</v>
      </c>
      <c r="D307" s="159"/>
      <c r="E307" s="161"/>
      <c r="F307" s="161"/>
      <c r="G307" s="161"/>
      <c r="H307" s="161"/>
      <c r="I307" s="139"/>
      <c r="J307" s="139"/>
      <c r="K307" s="139"/>
      <c r="L307" s="139"/>
    </row>
    <row r="308" spans="1:12" ht="15.75" hidden="1" x14ac:dyDescent="0.25">
      <c r="A308" s="156">
        <v>70002</v>
      </c>
      <c r="B308" s="157" t="s">
        <v>393</v>
      </c>
      <c r="C308" s="158">
        <v>197.32</v>
      </c>
      <c r="D308" s="159"/>
      <c r="E308" s="161"/>
      <c r="F308" s="161"/>
      <c r="G308" s="161"/>
      <c r="H308" s="161"/>
      <c r="I308" s="139"/>
      <c r="J308" s="139"/>
      <c r="K308" s="139"/>
      <c r="L308" s="139"/>
    </row>
    <row r="309" spans="1:12" ht="15.75" hidden="1" x14ac:dyDescent="0.25">
      <c r="A309" s="156">
        <v>70003</v>
      </c>
      <c r="B309" s="157" t="s">
        <v>252</v>
      </c>
      <c r="C309" s="158">
        <v>268.64</v>
      </c>
      <c r="D309" s="159"/>
      <c r="E309" s="161"/>
      <c r="F309" s="161"/>
      <c r="G309" s="161"/>
      <c r="H309" s="161"/>
      <c r="I309" s="139"/>
      <c r="J309" s="139"/>
      <c r="K309" s="139"/>
      <c r="L309" s="139"/>
    </row>
    <row r="310" spans="1:12" ht="15.75" hidden="1" x14ac:dyDescent="0.25">
      <c r="A310" s="156">
        <v>70004</v>
      </c>
      <c r="B310" s="157" t="s">
        <v>253</v>
      </c>
      <c r="C310" s="158">
        <v>211.28</v>
      </c>
      <c r="D310" s="159"/>
      <c r="E310" s="161"/>
      <c r="F310" s="161"/>
      <c r="G310" s="161"/>
      <c r="H310" s="161"/>
      <c r="I310" s="139"/>
      <c r="J310" s="139"/>
      <c r="K310" s="139"/>
      <c r="L310" s="139"/>
    </row>
    <row r="311" spans="1:12" ht="15.75" hidden="1" x14ac:dyDescent="0.25">
      <c r="A311" s="156">
        <v>71001</v>
      </c>
      <c r="B311" s="157" t="s">
        <v>254</v>
      </c>
      <c r="C311" s="158">
        <v>223.55</v>
      </c>
      <c r="D311" s="159"/>
      <c r="E311" s="161"/>
      <c r="F311" s="161"/>
      <c r="G311" s="161"/>
      <c r="H311" s="161"/>
      <c r="I311" s="139"/>
      <c r="J311" s="139"/>
      <c r="K311" s="139"/>
      <c r="L311" s="139"/>
    </row>
    <row r="312" spans="1:12" ht="15.75" hidden="1" x14ac:dyDescent="0.25">
      <c r="A312" s="156">
        <v>71002</v>
      </c>
      <c r="B312" s="157" t="s">
        <v>255</v>
      </c>
      <c r="C312" s="158">
        <v>181.94</v>
      </c>
      <c r="D312" s="159"/>
      <c r="E312" s="161"/>
      <c r="F312" s="161"/>
      <c r="G312" s="161"/>
      <c r="H312" s="161"/>
      <c r="I312" s="139"/>
      <c r="J312" s="139"/>
      <c r="K312" s="139"/>
      <c r="L312" s="139"/>
    </row>
    <row r="313" spans="1:12" ht="15.75" hidden="1" x14ac:dyDescent="0.25">
      <c r="A313" s="156">
        <v>71004</v>
      </c>
      <c r="B313" s="157" t="s">
        <v>256</v>
      </c>
      <c r="C313" s="158">
        <v>248.82</v>
      </c>
      <c r="D313" s="162"/>
      <c r="E313" s="161"/>
      <c r="F313" s="161"/>
      <c r="G313" s="161"/>
      <c r="H313" s="161"/>
      <c r="I313" s="139"/>
      <c r="J313" s="139"/>
      <c r="K313" s="139"/>
      <c r="L313" s="139"/>
    </row>
    <row r="314" spans="1:12" ht="15.75" hidden="1" x14ac:dyDescent="0.25">
      <c r="A314" s="156">
        <v>72001</v>
      </c>
      <c r="B314" s="157" t="s">
        <v>20</v>
      </c>
      <c r="C314" s="158">
        <v>191.99</v>
      </c>
      <c r="D314" s="159"/>
      <c r="E314" s="161"/>
      <c r="F314" s="161"/>
      <c r="G314" s="161"/>
      <c r="H314" s="161"/>
      <c r="I314" s="139"/>
      <c r="J314" s="139"/>
      <c r="K314" s="139"/>
      <c r="L314" s="139"/>
    </row>
    <row r="315" spans="1:12" ht="15.75" hidden="1" x14ac:dyDescent="0.25">
      <c r="A315" s="156">
        <v>72002</v>
      </c>
      <c r="B315" s="157" t="s">
        <v>257</v>
      </c>
      <c r="C315" s="158">
        <v>203.84</v>
      </c>
      <c r="D315" s="159"/>
      <c r="E315" s="161"/>
      <c r="F315" s="161"/>
      <c r="G315" s="161"/>
      <c r="H315" s="161"/>
      <c r="I315" s="139"/>
      <c r="J315" s="139"/>
      <c r="K315" s="139"/>
      <c r="L315" s="139"/>
    </row>
    <row r="316" spans="1:12" ht="15.75" hidden="1" x14ac:dyDescent="0.25">
      <c r="A316" s="156">
        <v>72003</v>
      </c>
      <c r="B316" s="157" t="s">
        <v>258</v>
      </c>
      <c r="C316" s="158">
        <v>224.84</v>
      </c>
      <c r="D316" s="159"/>
      <c r="E316" s="161"/>
      <c r="F316" s="161"/>
      <c r="G316" s="161"/>
      <c r="H316" s="161"/>
      <c r="I316" s="139"/>
      <c r="J316" s="139"/>
      <c r="K316" s="139"/>
      <c r="L316" s="139"/>
    </row>
    <row r="317" spans="1:12" ht="15.75" hidden="1" x14ac:dyDescent="0.25">
      <c r="A317" s="156">
        <v>73001</v>
      </c>
      <c r="B317" s="157" t="s">
        <v>259</v>
      </c>
      <c r="C317" s="158">
        <v>191.47</v>
      </c>
      <c r="D317" s="159"/>
      <c r="E317" s="161"/>
      <c r="F317" s="161"/>
      <c r="G317" s="161"/>
      <c r="H317" s="161"/>
      <c r="I317" s="139"/>
      <c r="J317" s="139"/>
      <c r="K317" s="139"/>
      <c r="L317" s="139"/>
    </row>
    <row r="318" spans="1:12" ht="15.75" hidden="1" x14ac:dyDescent="0.25">
      <c r="A318" s="156">
        <v>73002</v>
      </c>
      <c r="B318" s="157" t="s">
        <v>260</v>
      </c>
      <c r="C318" s="158">
        <v>198.99</v>
      </c>
      <c r="D318" s="159"/>
      <c r="E318" s="161"/>
      <c r="F318" s="161"/>
      <c r="G318" s="161"/>
      <c r="H318" s="161"/>
      <c r="I318" s="139"/>
      <c r="J318" s="139"/>
      <c r="K318" s="139"/>
      <c r="L318" s="139"/>
    </row>
    <row r="319" spans="1:12" ht="15.75" hidden="1" x14ac:dyDescent="0.25">
      <c r="A319" s="156">
        <v>73003</v>
      </c>
      <c r="B319" s="157" t="s">
        <v>394</v>
      </c>
      <c r="C319" s="158">
        <v>213.97</v>
      </c>
      <c r="D319" s="159"/>
      <c r="E319" s="161"/>
      <c r="F319" s="161"/>
      <c r="G319" s="161"/>
      <c r="H319" s="161"/>
      <c r="I319" s="139"/>
      <c r="J319" s="139"/>
      <c r="K319" s="139"/>
      <c r="L319" s="139"/>
    </row>
    <row r="320" spans="1:12" ht="15.75" hidden="1" x14ac:dyDescent="0.25">
      <c r="A320" s="156">
        <v>73004</v>
      </c>
      <c r="B320" s="157" t="s">
        <v>261</v>
      </c>
      <c r="C320" s="158">
        <v>214.87</v>
      </c>
      <c r="D320" s="159"/>
      <c r="E320" s="161"/>
      <c r="F320" s="161"/>
      <c r="G320" s="161"/>
      <c r="H320" s="161"/>
      <c r="I320" s="139"/>
      <c r="J320" s="139"/>
      <c r="K320" s="139"/>
      <c r="L320" s="139"/>
    </row>
    <row r="321" spans="1:16379" ht="15.75" hidden="1" x14ac:dyDescent="0.25">
      <c r="A321" s="156">
        <v>73005</v>
      </c>
      <c r="B321" s="157" t="s">
        <v>262</v>
      </c>
      <c r="C321" s="158">
        <v>198.65</v>
      </c>
      <c r="D321" s="159"/>
      <c r="E321" s="161"/>
      <c r="F321" s="161"/>
      <c r="G321" s="161"/>
      <c r="H321" s="161"/>
      <c r="I321" s="139"/>
      <c r="J321" s="139"/>
      <c r="K321" s="139"/>
      <c r="L321" s="139"/>
    </row>
    <row r="322" spans="1:16379" ht="15.75" hidden="1" x14ac:dyDescent="0.25">
      <c r="A322" s="156">
        <v>73006</v>
      </c>
      <c r="B322" s="157" t="s">
        <v>263</v>
      </c>
      <c r="C322" s="158">
        <v>231.13</v>
      </c>
      <c r="D322" s="159"/>
      <c r="E322" s="161"/>
      <c r="F322" s="161"/>
      <c r="G322" s="161"/>
      <c r="H322" s="161"/>
      <c r="I322" s="139"/>
      <c r="J322" s="139"/>
      <c r="K322" s="139"/>
      <c r="L322" s="139"/>
    </row>
    <row r="323" spans="1:16379" ht="15.75" hidden="1" x14ac:dyDescent="0.25">
      <c r="A323" s="156">
        <v>73007</v>
      </c>
      <c r="B323" s="157" t="s">
        <v>264</v>
      </c>
      <c r="C323" s="158">
        <v>242.06</v>
      </c>
      <c r="D323" s="159"/>
      <c r="E323" s="161"/>
      <c r="F323" s="161"/>
      <c r="G323" s="161"/>
      <c r="H323" s="161"/>
      <c r="I323" s="139"/>
      <c r="J323" s="139"/>
      <c r="K323" s="139"/>
      <c r="L323" s="139"/>
    </row>
    <row r="324" spans="1:16379" ht="15.75" hidden="1" x14ac:dyDescent="0.25">
      <c r="A324" s="164">
        <v>73009</v>
      </c>
      <c r="B324" s="165" t="s">
        <v>395</v>
      </c>
      <c r="C324" s="158">
        <v>282.23</v>
      </c>
      <c r="D324" s="166" t="s">
        <v>304</v>
      </c>
      <c r="E324" s="167"/>
      <c r="F324" s="161"/>
      <c r="G324" s="161"/>
      <c r="H324" s="161"/>
      <c r="I324" s="139"/>
      <c r="J324" s="139"/>
      <c r="K324" s="139"/>
      <c r="L324" s="139"/>
    </row>
    <row r="325" spans="1:16379" ht="15.75" hidden="1" x14ac:dyDescent="0.25">
      <c r="A325" s="156">
        <v>74001</v>
      </c>
      <c r="B325" s="157" t="s">
        <v>265</v>
      </c>
      <c r="C325" s="158">
        <v>216.17</v>
      </c>
      <c r="D325" s="159"/>
      <c r="E325" s="161"/>
      <c r="F325" s="161"/>
      <c r="G325" s="161"/>
      <c r="H325" s="161"/>
      <c r="I325" s="139"/>
      <c r="J325" s="139"/>
      <c r="K325" s="139"/>
      <c r="L325" s="139"/>
    </row>
    <row r="326" spans="1:16379" ht="15.75" hidden="1" x14ac:dyDescent="0.25">
      <c r="A326" s="156">
        <v>74003</v>
      </c>
      <c r="B326" s="157" t="s">
        <v>266</v>
      </c>
      <c r="C326" s="158">
        <v>236.69</v>
      </c>
      <c r="D326" s="159"/>
      <c r="E326" s="161"/>
      <c r="F326" s="161"/>
      <c r="G326" s="161"/>
      <c r="H326" s="161"/>
      <c r="I326" s="139"/>
      <c r="J326" s="139"/>
      <c r="K326" s="139"/>
      <c r="L326" s="139"/>
    </row>
    <row r="327" spans="1:16379" ht="15.75" hidden="1" x14ac:dyDescent="0.25">
      <c r="A327" s="156">
        <v>75001</v>
      </c>
      <c r="B327" s="157" t="s">
        <v>267</v>
      </c>
      <c r="C327" s="158">
        <v>208.91</v>
      </c>
      <c r="D327" s="159"/>
      <c r="E327" s="161"/>
      <c r="F327" s="161"/>
      <c r="G327" s="161"/>
      <c r="H327" s="161"/>
      <c r="I327" s="139"/>
      <c r="J327" s="139"/>
      <c r="K327" s="139"/>
      <c r="L327" s="139"/>
    </row>
    <row r="328" spans="1:16379" s="169" customFormat="1" ht="15.75" hidden="1" x14ac:dyDescent="0.25">
      <c r="A328" s="156">
        <v>76001</v>
      </c>
      <c r="B328" s="157" t="s">
        <v>268</v>
      </c>
      <c r="C328" s="158">
        <v>207.08</v>
      </c>
      <c r="D328" s="159"/>
      <c r="E328" s="161"/>
      <c r="F328" s="161"/>
      <c r="G328" s="161"/>
      <c r="H328" s="161"/>
      <c r="I328" s="139"/>
      <c r="J328" s="139"/>
      <c r="K328" s="139"/>
      <c r="L328" s="139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134"/>
      <c r="AX328" s="134"/>
      <c r="AY328" s="134"/>
      <c r="AZ328" s="134"/>
      <c r="BA328" s="134"/>
      <c r="BB328" s="134"/>
      <c r="BC328" s="134"/>
      <c r="BD328" s="134"/>
      <c r="BE328" s="134"/>
      <c r="BF328" s="134"/>
      <c r="BG328" s="134"/>
      <c r="BH328" s="134"/>
      <c r="BI328" s="134"/>
      <c r="BJ328" s="134"/>
      <c r="BK328" s="134"/>
      <c r="BL328" s="134"/>
      <c r="BM328" s="134"/>
      <c r="BN328" s="134"/>
      <c r="BO328" s="134"/>
      <c r="BP328" s="134"/>
      <c r="BQ328" s="134"/>
      <c r="BR328" s="134"/>
      <c r="BS328" s="134"/>
      <c r="BT328" s="134"/>
      <c r="BU328" s="134"/>
      <c r="BV328" s="134"/>
      <c r="BW328" s="134"/>
      <c r="BX328" s="134"/>
      <c r="BY328" s="134"/>
      <c r="BZ328" s="134"/>
      <c r="CA328" s="134"/>
      <c r="CB328" s="134"/>
      <c r="CC328" s="134"/>
      <c r="CD328" s="134"/>
      <c r="CE328" s="134"/>
      <c r="CF328" s="134"/>
      <c r="CG328" s="134"/>
      <c r="CH328" s="134"/>
      <c r="CI328" s="134"/>
      <c r="CJ328" s="134"/>
      <c r="CK328" s="134"/>
      <c r="CL328" s="134"/>
      <c r="CM328" s="134"/>
      <c r="CN328" s="134"/>
      <c r="CO328" s="134"/>
      <c r="CP328" s="134"/>
      <c r="CQ328" s="134"/>
      <c r="CR328" s="134"/>
      <c r="CS328" s="134"/>
      <c r="CT328" s="134"/>
      <c r="CU328" s="134"/>
      <c r="CV328" s="134"/>
      <c r="CW328" s="134"/>
      <c r="CX328" s="134"/>
      <c r="CY328" s="134"/>
      <c r="CZ328" s="134"/>
      <c r="DA328" s="134"/>
      <c r="DB328" s="134"/>
      <c r="DC328" s="134"/>
      <c r="DD328" s="134"/>
      <c r="DE328" s="134"/>
      <c r="DF328" s="134"/>
      <c r="DG328" s="134"/>
      <c r="DH328" s="134"/>
      <c r="DI328" s="134"/>
      <c r="DJ328" s="134"/>
      <c r="DK328" s="134"/>
      <c r="DL328" s="134"/>
      <c r="DM328" s="134"/>
      <c r="DN328" s="134"/>
      <c r="DO328" s="134"/>
      <c r="DP328" s="134"/>
      <c r="DQ328" s="134"/>
      <c r="DR328" s="134"/>
      <c r="DS328" s="134"/>
      <c r="DT328" s="134"/>
      <c r="DU328" s="134"/>
      <c r="DV328" s="134"/>
      <c r="DW328" s="134"/>
      <c r="DX328" s="134"/>
      <c r="DY328" s="134"/>
      <c r="DZ328" s="134"/>
      <c r="EA328" s="134"/>
      <c r="EB328" s="134"/>
      <c r="EC328" s="134"/>
      <c r="ED328" s="134"/>
      <c r="EE328" s="134"/>
      <c r="EF328" s="134"/>
      <c r="EG328" s="134"/>
      <c r="EH328" s="134"/>
      <c r="EI328" s="134"/>
      <c r="EJ328" s="134"/>
      <c r="EK328" s="134"/>
      <c r="EL328" s="134"/>
      <c r="EM328" s="134"/>
      <c r="EN328" s="134"/>
      <c r="EO328" s="134"/>
      <c r="EP328" s="134"/>
      <c r="EQ328" s="134"/>
      <c r="ER328" s="134"/>
      <c r="ES328" s="134"/>
      <c r="ET328" s="134"/>
      <c r="EU328" s="134"/>
      <c r="EV328" s="134"/>
      <c r="EW328" s="134"/>
      <c r="EX328" s="134"/>
      <c r="EY328" s="134"/>
      <c r="EZ328" s="134"/>
      <c r="FA328" s="134"/>
      <c r="FB328" s="134"/>
      <c r="FC328" s="134"/>
      <c r="FD328" s="134"/>
      <c r="FE328" s="134"/>
      <c r="FF328" s="134"/>
      <c r="FG328" s="134"/>
      <c r="FH328" s="134"/>
      <c r="FI328" s="134"/>
      <c r="FJ328" s="134"/>
      <c r="FK328" s="134"/>
      <c r="FL328" s="134"/>
      <c r="FM328" s="134"/>
      <c r="FN328" s="134"/>
      <c r="FO328" s="134"/>
      <c r="FP328" s="134"/>
      <c r="FQ328" s="134"/>
      <c r="FR328" s="134"/>
      <c r="FS328" s="134"/>
      <c r="FT328" s="134"/>
      <c r="FU328" s="134"/>
      <c r="FV328" s="134"/>
      <c r="FW328" s="134"/>
      <c r="FX328" s="134"/>
      <c r="FY328" s="134"/>
      <c r="FZ328" s="134"/>
      <c r="GA328" s="134"/>
      <c r="GB328" s="134"/>
      <c r="GC328" s="134"/>
      <c r="GD328" s="134"/>
      <c r="GE328" s="134"/>
      <c r="GF328" s="134"/>
      <c r="GG328" s="134"/>
      <c r="GH328" s="134"/>
      <c r="GI328" s="134"/>
      <c r="GJ328" s="134"/>
      <c r="GK328" s="134"/>
      <c r="GL328" s="134"/>
      <c r="GM328" s="134"/>
      <c r="GN328" s="134"/>
      <c r="GO328" s="134"/>
      <c r="GP328" s="134"/>
      <c r="GQ328" s="134"/>
      <c r="GR328" s="134"/>
      <c r="GS328" s="134"/>
      <c r="GT328" s="134"/>
      <c r="GU328" s="134"/>
      <c r="GV328" s="134"/>
      <c r="GW328" s="134"/>
      <c r="GX328" s="134"/>
      <c r="GY328" s="134"/>
      <c r="GZ328" s="134"/>
      <c r="HA328" s="134"/>
      <c r="HB328" s="134"/>
      <c r="HC328" s="134"/>
      <c r="HD328" s="134"/>
      <c r="HE328" s="134"/>
      <c r="HF328" s="134"/>
      <c r="HG328" s="134"/>
      <c r="HH328" s="134"/>
      <c r="HI328" s="134"/>
      <c r="HJ328" s="134"/>
      <c r="HK328" s="134"/>
      <c r="HL328" s="134"/>
      <c r="HM328" s="134"/>
      <c r="HN328" s="134"/>
      <c r="HO328" s="134"/>
      <c r="HP328" s="134"/>
      <c r="HQ328" s="134"/>
      <c r="HR328" s="134"/>
      <c r="HS328" s="134"/>
      <c r="HT328" s="134"/>
      <c r="HU328" s="134"/>
      <c r="HV328" s="134"/>
      <c r="HW328" s="134"/>
      <c r="HX328" s="134"/>
      <c r="HY328" s="134"/>
      <c r="HZ328" s="134"/>
      <c r="IA328" s="134"/>
      <c r="IB328" s="134"/>
      <c r="IC328" s="134"/>
      <c r="ID328" s="134"/>
      <c r="IE328" s="134"/>
      <c r="IF328" s="134"/>
      <c r="IG328" s="134"/>
      <c r="IH328" s="134"/>
      <c r="II328" s="134"/>
      <c r="IJ328" s="134"/>
      <c r="IK328" s="134"/>
      <c r="IL328" s="134"/>
      <c r="IM328" s="134"/>
      <c r="IN328" s="134"/>
      <c r="IO328" s="134"/>
      <c r="IP328" s="134"/>
      <c r="IQ328" s="134"/>
      <c r="IR328" s="134"/>
      <c r="IS328" s="134"/>
      <c r="IT328" s="134"/>
      <c r="IU328" s="134"/>
      <c r="IV328" s="134"/>
      <c r="IW328" s="134"/>
      <c r="IX328" s="134"/>
      <c r="IY328" s="134"/>
      <c r="IZ328" s="134"/>
      <c r="JA328" s="134"/>
      <c r="JB328" s="134"/>
      <c r="JC328" s="134"/>
      <c r="JD328" s="134"/>
      <c r="JE328" s="134"/>
      <c r="JF328" s="134"/>
      <c r="JG328" s="134"/>
      <c r="JH328" s="134"/>
      <c r="JI328" s="134"/>
      <c r="JJ328" s="134"/>
      <c r="JK328" s="134"/>
      <c r="JL328" s="134"/>
      <c r="JM328" s="134"/>
      <c r="JN328" s="134"/>
      <c r="JO328" s="134"/>
      <c r="JP328" s="134"/>
      <c r="JQ328" s="134"/>
      <c r="JR328" s="134"/>
      <c r="JS328" s="134"/>
      <c r="JT328" s="134"/>
      <c r="JU328" s="134"/>
      <c r="JV328" s="134"/>
      <c r="JW328" s="134"/>
      <c r="JX328" s="134"/>
      <c r="JY328" s="134"/>
      <c r="JZ328" s="134"/>
      <c r="KA328" s="134"/>
      <c r="KB328" s="134"/>
      <c r="KC328" s="134"/>
      <c r="KD328" s="134"/>
      <c r="KE328" s="134"/>
      <c r="KF328" s="134"/>
      <c r="KG328" s="134"/>
      <c r="KH328" s="134"/>
      <c r="KI328" s="134"/>
      <c r="KJ328" s="134"/>
      <c r="KK328" s="134"/>
      <c r="KL328" s="134"/>
      <c r="KM328" s="134"/>
      <c r="KN328" s="134"/>
      <c r="KO328" s="134"/>
      <c r="KP328" s="134"/>
      <c r="KQ328" s="134"/>
      <c r="KR328" s="134"/>
      <c r="KS328" s="134"/>
      <c r="KT328" s="134"/>
      <c r="KU328" s="134"/>
      <c r="KV328" s="134"/>
      <c r="KW328" s="134"/>
      <c r="KX328" s="134"/>
      <c r="KY328" s="134"/>
      <c r="KZ328" s="134"/>
      <c r="LA328" s="134"/>
      <c r="LB328" s="134"/>
      <c r="LC328" s="134"/>
      <c r="LD328" s="134"/>
      <c r="LE328" s="134"/>
      <c r="LF328" s="134"/>
      <c r="LG328" s="134"/>
      <c r="LH328" s="134"/>
      <c r="LI328" s="134"/>
      <c r="LJ328" s="134"/>
      <c r="LK328" s="134"/>
      <c r="LL328" s="134"/>
      <c r="LM328" s="134"/>
      <c r="LN328" s="134"/>
      <c r="LO328" s="134"/>
      <c r="LP328" s="134"/>
      <c r="LQ328" s="134"/>
      <c r="LR328" s="134"/>
      <c r="LS328" s="134"/>
      <c r="LT328" s="134"/>
      <c r="LU328" s="134"/>
      <c r="LV328" s="134"/>
      <c r="LW328" s="134"/>
      <c r="LX328" s="134"/>
      <c r="LY328" s="134"/>
      <c r="LZ328" s="134"/>
      <c r="MA328" s="134"/>
      <c r="MB328" s="134"/>
      <c r="MC328" s="134"/>
      <c r="MD328" s="134"/>
      <c r="ME328" s="134"/>
      <c r="MF328" s="134"/>
      <c r="MG328" s="134"/>
      <c r="MH328" s="134"/>
      <c r="MI328" s="134"/>
      <c r="MJ328" s="134"/>
      <c r="MK328" s="134"/>
      <c r="ML328" s="134"/>
      <c r="MM328" s="134"/>
      <c r="MN328" s="134"/>
      <c r="MO328" s="134"/>
      <c r="MP328" s="134"/>
      <c r="MQ328" s="134"/>
      <c r="MR328" s="134"/>
      <c r="MS328" s="134"/>
      <c r="MT328" s="134"/>
      <c r="MU328" s="134"/>
      <c r="MV328" s="134"/>
      <c r="MW328" s="134"/>
      <c r="MX328" s="134"/>
      <c r="MY328" s="134"/>
      <c r="MZ328" s="134"/>
      <c r="NA328" s="134"/>
      <c r="NB328" s="134"/>
      <c r="NC328" s="134"/>
      <c r="ND328" s="134"/>
      <c r="NE328" s="134"/>
      <c r="NF328" s="134"/>
      <c r="NG328" s="134"/>
      <c r="NH328" s="134"/>
      <c r="NI328" s="134"/>
      <c r="NJ328" s="134"/>
      <c r="NK328" s="134"/>
      <c r="NL328" s="134"/>
      <c r="NM328" s="134"/>
      <c r="NN328" s="134"/>
      <c r="NO328" s="134"/>
      <c r="NP328" s="134"/>
      <c r="NQ328" s="134"/>
      <c r="NR328" s="134"/>
      <c r="NS328" s="134"/>
      <c r="NT328" s="134"/>
      <c r="NU328" s="134"/>
      <c r="NV328" s="134"/>
      <c r="NW328" s="134"/>
      <c r="NX328" s="134"/>
      <c r="NY328" s="134"/>
      <c r="NZ328" s="134"/>
      <c r="OA328" s="134"/>
      <c r="OB328" s="134"/>
      <c r="OC328" s="134"/>
      <c r="OD328" s="134"/>
      <c r="OE328" s="134"/>
      <c r="OF328" s="134"/>
      <c r="OG328" s="134"/>
      <c r="OH328" s="134"/>
      <c r="OI328" s="134"/>
      <c r="OJ328" s="134"/>
      <c r="OK328" s="134"/>
      <c r="OL328" s="134"/>
      <c r="OM328" s="134"/>
      <c r="ON328" s="134"/>
      <c r="OO328" s="134"/>
      <c r="OP328" s="134"/>
      <c r="OQ328" s="134"/>
      <c r="OR328" s="134"/>
      <c r="OS328" s="134"/>
      <c r="OT328" s="134"/>
      <c r="OU328" s="134"/>
      <c r="OV328" s="134"/>
      <c r="OW328" s="134"/>
      <c r="OX328" s="134"/>
      <c r="OY328" s="134"/>
      <c r="OZ328" s="134"/>
      <c r="PA328" s="134"/>
      <c r="PB328" s="134"/>
      <c r="PC328" s="134"/>
      <c r="PD328" s="134"/>
      <c r="PE328" s="134"/>
      <c r="PF328" s="134"/>
      <c r="PG328" s="134"/>
      <c r="PH328" s="134"/>
      <c r="PI328" s="134"/>
      <c r="PJ328" s="134"/>
      <c r="PK328" s="134"/>
      <c r="PL328" s="134"/>
      <c r="PM328" s="134"/>
      <c r="PN328" s="134"/>
      <c r="PO328" s="134"/>
      <c r="PP328" s="134"/>
      <c r="PQ328" s="134"/>
      <c r="PR328" s="134"/>
      <c r="PS328" s="134"/>
      <c r="PT328" s="134"/>
      <c r="PU328" s="134"/>
      <c r="PV328" s="134"/>
      <c r="PW328" s="134"/>
      <c r="PX328" s="134"/>
      <c r="PY328" s="134"/>
      <c r="PZ328" s="134"/>
      <c r="QA328" s="134"/>
      <c r="QB328" s="134"/>
      <c r="QC328" s="134"/>
      <c r="QD328" s="134"/>
      <c r="QE328" s="134"/>
      <c r="QF328" s="134"/>
      <c r="QG328" s="134"/>
      <c r="QH328" s="134"/>
      <c r="QI328" s="134"/>
      <c r="QJ328" s="134"/>
      <c r="QK328" s="134"/>
      <c r="QL328" s="134"/>
      <c r="QM328" s="134"/>
      <c r="QN328" s="134"/>
      <c r="QO328" s="134"/>
      <c r="QP328" s="134"/>
      <c r="QQ328" s="134"/>
      <c r="QR328" s="134"/>
      <c r="QS328" s="134"/>
      <c r="QT328" s="134"/>
      <c r="QU328" s="134"/>
      <c r="QV328" s="134"/>
      <c r="QW328" s="134"/>
      <c r="QX328" s="134"/>
      <c r="QY328" s="134"/>
      <c r="QZ328" s="134"/>
      <c r="RA328" s="134"/>
      <c r="RB328" s="134"/>
      <c r="RC328" s="134"/>
      <c r="RD328" s="134"/>
      <c r="RE328" s="134"/>
      <c r="RF328" s="134"/>
      <c r="RG328" s="134"/>
      <c r="RH328" s="134"/>
      <c r="RI328" s="134"/>
      <c r="RJ328" s="134"/>
      <c r="RK328" s="134"/>
      <c r="RL328" s="134"/>
      <c r="RM328" s="134"/>
      <c r="RN328" s="134"/>
      <c r="RO328" s="134"/>
      <c r="RP328" s="134"/>
      <c r="RQ328" s="134"/>
      <c r="RR328" s="134"/>
      <c r="RS328" s="134"/>
      <c r="RT328" s="134"/>
      <c r="RU328" s="134"/>
      <c r="RV328" s="134"/>
      <c r="RW328" s="134"/>
      <c r="RX328" s="134"/>
      <c r="RY328" s="134"/>
      <c r="RZ328" s="134"/>
      <c r="SA328" s="134"/>
      <c r="SB328" s="134"/>
      <c r="SC328" s="134"/>
      <c r="SD328" s="134"/>
      <c r="SE328" s="134"/>
      <c r="SF328" s="134"/>
      <c r="SG328" s="134"/>
      <c r="SH328" s="134"/>
      <c r="SI328" s="134"/>
      <c r="SJ328" s="134"/>
      <c r="SK328" s="134"/>
      <c r="SL328" s="134"/>
      <c r="SM328" s="134"/>
      <c r="SN328" s="134"/>
      <c r="SO328" s="134"/>
      <c r="SP328" s="134"/>
      <c r="SQ328" s="134"/>
      <c r="SR328" s="134"/>
      <c r="SS328" s="134"/>
      <c r="ST328" s="134"/>
      <c r="SU328" s="134"/>
      <c r="SV328" s="134"/>
      <c r="SW328" s="134"/>
      <c r="SX328" s="134"/>
      <c r="SY328" s="134"/>
      <c r="SZ328" s="134"/>
      <c r="TA328" s="134"/>
      <c r="TB328" s="134"/>
      <c r="TC328" s="134"/>
      <c r="TD328" s="134"/>
      <c r="TE328" s="134"/>
      <c r="TF328" s="134"/>
      <c r="TG328" s="134"/>
      <c r="TH328" s="134"/>
      <c r="TI328" s="134"/>
      <c r="TJ328" s="134"/>
      <c r="TK328" s="134"/>
      <c r="TL328" s="134"/>
      <c r="TM328" s="134"/>
      <c r="TN328" s="134"/>
      <c r="TO328" s="134"/>
      <c r="TP328" s="134"/>
      <c r="TQ328" s="134"/>
      <c r="TR328" s="134"/>
      <c r="TS328" s="134"/>
      <c r="TT328" s="134"/>
      <c r="TU328" s="134"/>
      <c r="TV328" s="134"/>
      <c r="TW328" s="134"/>
      <c r="TX328" s="134"/>
      <c r="TY328" s="134"/>
      <c r="TZ328" s="134"/>
      <c r="UA328" s="134"/>
      <c r="UB328" s="134"/>
      <c r="UC328" s="134"/>
      <c r="UD328" s="134"/>
      <c r="UE328" s="134"/>
      <c r="UF328" s="134"/>
      <c r="UG328" s="134"/>
      <c r="UH328" s="134"/>
      <c r="UI328" s="134"/>
      <c r="UJ328" s="134"/>
      <c r="UK328" s="134"/>
      <c r="UL328" s="134"/>
      <c r="UM328" s="134"/>
      <c r="UN328" s="134"/>
      <c r="UO328" s="134"/>
      <c r="UP328" s="134"/>
      <c r="UQ328" s="134"/>
      <c r="UR328" s="134"/>
      <c r="US328" s="134"/>
      <c r="UT328" s="134"/>
      <c r="UU328" s="134"/>
      <c r="UV328" s="134"/>
      <c r="UW328" s="134"/>
      <c r="UX328" s="134"/>
      <c r="UY328" s="134"/>
      <c r="UZ328" s="134"/>
      <c r="VA328" s="134"/>
      <c r="VB328" s="134"/>
      <c r="VC328" s="134"/>
      <c r="VD328" s="134"/>
      <c r="VE328" s="134"/>
      <c r="VF328" s="134"/>
      <c r="VG328" s="134"/>
      <c r="VH328" s="134"/>
      <c r="VI328" s="134"/>
      <c r="VJ328" s="134"/>
      <c r="VK328" s="134"/>
      <c r="VL328" s="134"/>
      <c r="VM328" s="134"/>
      <c r="VN328" s="134"/>
      <c r="VO328" s="134"/>
      <c r="VP328" s="134"/>
      <c r="VQ328" s="134"/>
      <c r="VR328" s="134"/>
      <c r="VS328" s="134"/>
      <c r="VT328" s="134"/>
      <c r="VU328" s="134"/>
      <c r="VV328" s="134"/>
      <c r="VW328" s="134"/>
      <c r="VX328" s="134"/>
      <c r="VY328" s="134"/>
      <c r="VZ328" s="134"/>
      <c r="WA328" s="134"/>
      <c r="WB328" s="134"/>
      <c r="WC328" s="134"/>
      <c r="WD328" s="134"/>
      <c r="WE328" s="134"/>
      <c r="WF328" s="134"/>
      <c r="WG328" s="134"/>
      <c r="WH328" s="134"/>
      <c r="WI328" s="134"/>
      <c r="WJ328" s="134"/>
      <c r="WK328" s="134"/>
      <c r="WL328" s="134"/>
      <c r="WM328" s="134"/>
      <c r="WN328" s="134"/>
      <c r="WO328" s="134"/>
      <c r="WP328" s="134"/>
      <c r="WQ328" s="134"/>
      <c r="WR328" s="134"/>
      <c r="WS328" s="134"/>
      <c r="WT328" s="134"/>
      <c r="WU328" s="134"/>
      <c r="WV328" s="134"/>
      <c r="WW328" s="134"/>
      <c r="WX328" s="134"/>
      <c r="WY328" s="134"/>
      <c r="WZ328" s="134"/>
      <c r="XA328" s="134"/>
      <c r="XB328" s="134"/>
      <c r="XC328" s="134"/>
      <c r="XD328" s="134"/>
      <c r="XE328" s="134"/>
      <c r="XF328" s="134"/>
      <c r="XG328" s="134"/>
      <c r="XH328" s="134"/>
      <c r="XI328" s="134"/>
      <c r="XJ328" s="134"/>
      <c r="XK328" s="134"/>
      <c r="XL328" s="134"/>
      <c r="XM328" s="134"/>
      <c r="XN328" s="134"/>
      <c r="XO328" s="134"/>
      <c r="XP328" s="134"/>
      <c r="XQ328" s="134"/>
      <c r="XR328" s="134"/>
      <c r="XS328" s="134"/>
      <c r="XT328" s="134"/>
      <c r="XU328" s="134"/>
      <c r="XV328" s="134"/>
      <c r="XW328" s="134"/>
      <c r="XX328" s="134"/>
      <c r="XY328" s="134"/>
      <c r="XZ328" s="134"/>
      <c r="YA328" s="134"/>
      <c r="YB328" s="134"/>
      <c r="YC328" s="134"/>
      <c r="YD328" s="134"/>
      <c r="YE328" s="134"/>
      <c r="YF328" s="134"/>
      <c r="YG328" s="134"/>
      <c r="YH328" s="134"/>
      <c r="YI328" s="134"/>
      <c r="YJ328" s="134"/>
      <c r="YK328" s="134"/>
      <c r="YL328" s="134"/>
      <c r="YM328" s="134"/>
      <c r="YN328" s="134"/>
      <c r="YO328" s="134"/>
      <c r="YP328" s="134"/>
      <c r="YQ328" s="134"/>
      <c r="YR328" s="134"/>
      <c r="YS328" s="134"/>
      <c r="YT328" s="134"/>
      <c r="YU328" s="134"/>
      <c r="YV328" s="134"/>
      <c r="YW328" s="134"/>
      <c r="YX328" s="134"/>
      <c r="YY328" s="134"/>
      <c r="YZ328" s="134"/>
      <c r="ZA328" s="134"/>
      <c r="ZB328" s="134"/>
      <c r="ZC328" s="134"/>
      <c r="ZD328" s="134"/>
      <c r="ZE328" s="134"/>
      <c r="ZF328" s="134"/>
      <c r="ZG328" s="134"/>
      <c r="ZH328" s="134"/>
      <c r="ZI328" s="134"/>
      <c r="ZJ328" s="134"/>
      <c r="ZK328" s="134"/>
      <c r="ZL328" s="134"/>
      <c r="ZM328" s="134"/>
      <c r="ZN328" s="134"/>
      <c r="ZO328" s="134"/>
      <c r="ZP328" s="134"/>
      <c r="ZQ328" s="134"/>
      <c r="ZR328" s="134"/>
      <c r="ZS328" s="134"/>
      <c r="ZT328" s="134"/>
      <c r="ZU328" s="134"/>
      <c r="ZV328" s="134"/>
      <c r="ZW328" s="134"/>
      <c r="ZX328" s="134"/>
      <c r="ZY328" s="134"/>
      <c r="ZZ328" s="134"/>
      <c r="AAA328" s="134"/>
      <c r="AAB328" s="134"/>
      <c r="AAC328" s="134"/>
      <c r="AAD328" s="134"/>
      <c r="AAE328" s="134"/>
      <c r="AAF328" s="134"/>
      <c r="AAG328" s="134"/>
      <c r="AAH328" s="134"/>
      <c r="AAI328" s="134"/>
      <c r="AAJ328" s="134"/>
      <c r="AAK328" s="134"/>
      <c r="AAL328" s="134"/>
      <c r="AAM328" s="134"/>
      <c r="AAN328" s="134"/>
      <c r="AAO328" s="134"/>
      <c r="AAP328" s="134"/>
      <c r="AAQ328" s="134"/>
      <c r="AAR328" s="134"/>
      <c r="AAS328" s="134"/>
      <c r="AAT328" s="134"/>
      <c r="AAU328" s="134"/>
      <c r="AAV328" s="134"/>
      <c r="AAW328" s="134"/>
      <c r="AAX328" s="134"/>
      <c r="AAY328" s="134"/>
      <c r="AAZ328" s="134"/>
      <c r="ABA328" s="134"/>
      <c r="ABB328" s="134"/>
      <c r="ABC328" s="134"/>
      <c r="ABD328" s="134"/>
      <c r="ABE328" s="134"/>
      <c r="ABF328" s="134"/>
      <c r="ABG328" s="134"/>
      <c r="ABH328" s="134"/>
      <c r="ABI328" s="134"/>
      <c r="ABJ328" s="134"/>
      <c r="ABK328" s="134"/>
      <c r="ABL328" s="134"/>
      <c r="ABM328" s="134"/>
      <c r="ABN328" s="134"/>
      <c r="ABO328" s="134"/>
      <c r="ABP328" s="134"/>
      <c r="ABQ328" s="134"/>
      <c r="ABR328" s="134"/>
      <c r="ABS328" s="134"/>
      <c r="ABT328" s="134"/>
      <c r="ABU328" s="134"/>
      <c r="ABV328" s="134"/>
      <c r="ABW328" s="134"/>
      <c r="ABX328" s="134"/>
      <c r="ABY328" s="134"/>
      <c r="ABZ328" s="134"/>
      <c r="ACA328" s="134"/>
      <c r="ACB328" s="134"/>
      <c r="ACC328" s="134"/>
      <c r="ACD328" s="134"/>
      <c r="ACE328" s="134"/>
      <c r="ACF328" s="134"/>
      <c r="ACG328" s="134"/>
      <c r="ACH328" s="134"/>
      <c r="ACI328" s="134"/>
      <c r="ACJ328" s="134"/>
      <c r="ACK328" s="134"/>
      <c r="ACL328" s="134"/>
      <c r="ACM328" s="134"/>
      <c r="ACN328" s="134"/>
      <c r="ACO328" s="134"/>
      <c r="ACP328" s="134"/>
      <c r="ACQ328" s="134"/>
      <c r="ACR328" s="134"/>
      <c r="ACS328" s="134"/>
      <c r="ACT328" s="134"/>
      <c r="ACU328" s="134"/>
      <c r="ACV328" s="134"/>
      <c r="ACW328" s="134"/>
      <c r="ACX328" s="134"/>
      <c r="ACY328" s="134"/>
      <c r="ACZ328" s="134"/>
      <c r="ADA328" s="134"/>
      <c r="ADB328" s="134"/>
      <c r="ADC328" s="134"/>
      <c r="ADD328" s="134"/>
      <c r="ADE328" s="134"/>
      <c r="ADF328" s="134"/>
      <c r="ADG328" s="134"/>
      <c r="ADH328" s="134"/>
      <c r="ADI328" s="134"/>
      <c r="ADJ328" s="134"/>
      <c r="ADK328" s="134"/>
      <c r="ADL328" s="134"/>
      <c r="ADM328" s="134"/>
      <c r="ADN328" s="134"/>
      <c r="ADO328" s="134"/>
      <c r="ADP328" s="134"/>
      <c r="ADQ328" s="134"/>
      <c r="ADR328" s="134"/>
      <c r="ADS328" s="134"/>
      <c r="ADT328" s="134"/>
      <c r="ADU328" s="134"/>
      <c r="ADV328" s="134"/>
      <c r="ADW328" s="134"/>
      <c r="ADX328" s="134"/>
      <c r="ADY328" s="134"/>
      <c r="ADZ328" s="134"/>
      <c r="AEA328" s="134"/>
      <c r="AEB328" s="134"/>
      <c r="AEC328" s="134"/>
      <c r="AED328" s="134"/>
      <c r="AEE328" s="134"/>
      <c r="AEF328" s="134"/>
      <c r="AEG328" s="134"/>
      <c r="AEH328" s="134"/>
      <c r="AEI328" s="134"/>
      <c r="AEJ328" s="134"/>
      <c r="AEK328" s="134"/>
      <c r="AEL328" s="134"/>
      <c r="AEM328" s="134"/>
      <c r="AEN328" s="134"/>
      <c r="AEO328" s="134"/>
      <c r="AEP328" s="134"/>
      <c r="AEQ328" s="134"/>
      <c r="AER328" s="134"/>
      <c r="AES328" s="134"/>
      <c r="AET328" s="134"/>
      <c r="AEU328" s="134"/>
      <c r="AEV328" s="134"/>
      <c r="AEW328" s="134"/>
      <c r="AEX328" s="134"/>
      <c r="AEY328" s="134"/>
      <c r="AEZ328" s="134"/>
      <c r="AFA328" s="134"/>
      <c r="AFB328" s="134"/>
      <c r="AFC328" s="134"/>
      <c r="AFD328" s="134"/>
      <c r="AFE328" s="134"/>
      <c r="AFF328" s="134"/>
      <c r="AFG328" s="134"/>
      <c r="AFH328" s="134"/>
      <c r="AFI328" s="134"/>
      <c r="AFJ328" s="134"/>
      <c r="AFK328" s="134"/>
      <c r="AFL328" s="134"/>
      <c r="AFM328" s="134"/>
      <c r="AFN328" s="134"/>
      <c r="AFO328" s="134"/>
      <c r="AFP328" s="134"/>
      <c r="AFQ328" s="134"/>
      <c r="AFR328" s="134"/>
      <c r="AFS328" s="134"/>
      <c r="AFT328" s="134"/>
      <c r="AFU328" s="134"/>
      <c r="AFV328" s="134"/>
      <c r="AFW328" s="134"/>
      <c r="AFX328" s="134"/>
      <c r="AFY328" s="134"/>
      <c r="AFZ328" s="134"/>
      <c r="AGA328" s="134"/>
      <c r="AGB328" s="134"/>
      <c r="AGC328" s="134"/>
      <c r="AGD328" s="134"/>
      <c r="AGE328" s="134"/>
      <c r="AGF328" s="134"/>
      <c r="AGG328" s="134"/>
      <c r="AGH328" s="134"/>
      <c r="AGI328" s="134"/>
      <c r="AGJ328" s="134"/>
      <c r="AGK328" s="134"/>
      <c r="AGL328" s="134"/>
      <c r="AGM328" s="134"/>
      <c r="AGN328" s="134"/>
      <c r="AGO328" s="134"/>
      <c r="AGP328" s="134"/>
      <c r="AGQ328" s="134"/>
      <c r="AGR328" s="134"/>
      <c r="AGS328" s="134"/>
      <c r="AGT328" s="134"/>
      <c r="AGU328" s="134"/>
      <c r="AGV328" s="134"/>
      <c r="AGW328" s="134"/>
      <c r="AGX328" s="134"/>
      <c r="AGY328" s="134"/>
      <c r="AGZ328" s="134"/>
      <c r="AHA328" s="134"/>
      <c r="AHB328" s="134"/>
      <c r="AHC328" s="134"/>
      <c r="AHD328" s="134"/>
      <c r="AHE328" s="134"/>
      <c r="AHF328" s="134"/>
      <c r="AHG328" s="134"/>
      <c r="AHH328" s="134"/>
      <c r="AHI328" s="134"/>
      <c r="AHJ328" s="134"/>
      <c r="AHK328" s="134"/>
      <c r="AHL328" s="134"/>
      <c r="AHM328" s="134"/>
      <c r="AHN328" s="134"/>
      <c r="AHO328" s="134"/>
      <c r="AHP328" s="134"/>
      <c r="AHQ328" s="134"/>
      <c r="AHR328" s="134"/>
      <c r="AHS328" s="134"/>
      <c r="AHT328" s="134"/>
      <c r="AHU328" s="134"/>
      <c r="AHV328" s="134"/>
      <c r="AHW328" s="134"/>
      <c r="AHX328" s="134"/>
      <c r="AHY328" s="134"/>
      <c r="AHZ328" s="134"/>
      <c r="AIA328" s="134"/>
      <c r="AIB328" s="134"/>
      <c r="AIC328" s="134"/>
      <c r="AID328" s="134"/>
      <c r="AIE328" s="134"/>
      <c r="AIF328" s="134"/>
      <c r="AIG328" s="134"/>
      <c r="AIH328" s="134"/>
      <c r="AII328" s="134"/>
      <c r="AIJ328" s="134"/>
      <c r="AIK328" s="134"/>
      <c r="AIL328" s="134"/>
      <c r="AIM328" s="134"/>
      <c r="AIN328" s="134"/>
      <c r="AIO328" s="134"/>
      <c r="AIP328" s="134"/>
      <c r="AIQ328" s="134"/>
      <c r="AIR328" s="134"/>
      <c r="AIS328" s="134"/>
      <c r="AIT328" s="134"/>
      <c r="AIU328" s="134"/>
      <c r="AIV328" s="134"/>
      <c r="AIW328" s="134"/>
      <c r="AIX328" s="134"/>
      <c r="AIY328" s="134"/>
      <c r="AIZ328" s="134"/>
      <c r="AJA328" s="134"/>
      <c r="AJB328" s="134"/>
      <c r="AJC328" s="134"/>
      <c r="AJD328" s="134"/>
      <c r="AJE328" s="134"/>
      <c r="AJF328" s="134"/>
      <c r="AJG328" s="134"/>
      <c r="AJH328" s="134"/>
      <c r="AJI328" s="134"/>
      <c r="AJJ328" s="134"/>
      <c r="AJK328" s="134"/>
      <c r="AJL328" s="134"/>
      <c r="AJM328" s="134"/>
      <c r="AJN328" s="134"/>
      <c r="AJO328" s="134"/>
      <c r="AJP328" s="134"/>
      <c r="AJQ328" s="134"/>
      <c r="AJR328" s="134"/>
      <c r="AJS328" s="134"/>
      <c r="AJT328" s="134"/>
      <c r="AJU328" s="134"/>
      <c r="AJV328" s="134"/>
      <c r="AJW328" s="134"/>
      <c r="AJX328" s="134"/>
      <c r="AJY328" s="134"/>
      <c r="AJZ328" s="134"/>
      <c r="AKA328" s="134"/>
      <c r="AKB328" s="134"/>
      <c r="AKC328" s="134"/>
      <c r="AKD328" s="134"/>
      <c r="AKE328" s="134"/>
      <c r="AKF328" s="134"/>
      <c r="AKG328" s="134"/>
      <c r="AKH328" s="134"/>
      <c r="AKI328" s="134"/>
      <c r="AKJ328" s="134"/>
      <c r="AKK328" s="134"/>
      <c r="AKL328" s="134"/>
      <c r="AKM328" s="134"/>
      <c r="AKN328" s="134"/>
      <c r="AKO328" s="134"/>
      <c r="AKP328" s="134"/>
      <c r="AKQ328" s="134"/>
      <c r="AKR328" s="134"/>
      <c r="AKS328" s="134"/>
      <c r="AKT328" s="134"/>
      <c r="AKU328" s="134"/>
      <c r="AKV328" s="134"/>
      <c r="AKW328" s="134"/>
      <c r="AKX328" s="134"/>
      <c r="AKY328" s="134"/>
      <c r="AKZ328" s="134"/>
      <c r="ALA328" s="134"/>
      <c r="ALB328" s="134"/>
      <c r="ALC328" s="134"/>
      <c r="ALD328" s="134"/>
      <c r="ALE328" s="134"/>
      <c r="ALF328" s="134"/>
      <c r="ALG328" s="134"/>
      <c r="ALH328" s="134"/>
      <c r="ALI328" s="134"/>
      <c r="ALJ328" s="134"/>
      <c r="ALK328" s="134"/>
      <c r="ALL328" s="134"/>
      <c r="ALM328" s="134"/>
      <c r="ALN328" s="134"/>
      <c r="ALO328" s="134"/>
      <c r="ALP328" s="134"/>
      <c r="ALQ328" s="134"/>
      <c r="ALR328" s="134"/>
      <c r="ALS328" s="134"/>
      <c r="ALT328" s="134"/>
      <c r="ALU328" s="134"/>
      <c r="ALV328" s="134"/>
      <c r="ALW328" s="134"/>
      <c r="ALX328" s="134"/>
      <c r="ALY328" s="134"/>
      <c r="ALZ328" s="134"/>
      <c r="AMA328" s="134"/>
      <c r="AMB328" s="134"/>
      <c r="AMC328" s="134"/>
      <c r="AMD328" s="134"/>
      <c r="AME328" s="134"/>
      <c r="AMF328" s="134"/>
      <c r="AMG328" s="134"/>
      <c r="AMH328" s="134"/>
      <c r="AMI328" s="134"/>
      <c r="AMJ328" s="134"/>
      <c r="AMK328" s="134"/>
      <c r="AML328" s="134"/>
      <c r="AMM328" s="134"/>
      <c r="AMN328" s="134"/>
      <c r="AMO328" s="134"/>
      <c r="AMP328" s="134"/>
      <c r="AMQ328" s="134"/>
      <c r="AMR328" s="134"/>
      <c r="AMS328" s="134"/>
      <c r="AMT328" s="134"/>
      <c r="AMU328" s="134"/>
      <c r="AMV328" s="134"/>
      <c r="AMW328" s="134"/>
      <c r="AMX328" s="134"/>
      <c r="AMY328" s="134"/>
      <c r="AMZ328" s="134"/>
      <c r="ANA328" s="134"/>
      <c r="ANB328" s="134"/>
      <c r="ANC328" s="134"/>
      <c r="AND328" s="134"/>
      <c r="ANE328" s="134"/>
      <c r="ANF328" s="134"/>
      <c r="ANG328" s="134"/>
      <c r="ANH328" s="134"/>
      <c r="ANI328" s="134"/>
      <c r="ANJ328" s="134"/>
      <c r="ANK328" s="134"/>
      <c r="ANL328" s="134"/>
      <c r="ANM328" s="134"/>
      <c r="ANN328" s="134"/>
      <c r="ANO328" s="134"/>
      <c r="ANP328" s="134"/>
      <c r="ANQ328" s="134"/>
      <c r="ANR328" s="134"/>
      <c r="ANS328" s="134"/>
      <c r="ANT328" s="134"/>
      <c r="ANU328" s="134"/>
      <c r="ANV328" s="134"/>
      <c r="ANW328" s="134"/>
      <c r="ANX328" s="134"/>
      <c r="ANY328" s="134"/>
      <c r="ANZ328" s="134"/>
      <c r="AOA328" s="134"/>
      <c r="AOB328" s="134"/>
      <c r="AOC328" s="134"/>
      <c r="AOD328" s="134"/>
      <c r="AOE328" s="134"/>
      <c r="AOF328" s="134"/>
      <c r="AOG328" s="134"/>
      <c r="AOH328" s="134"/>
      <c r="AOI328" s="134"/>
      <c r="AOJ328" s="134"/>
      <c r="AOK328" s="134"/>
      <c r="AOL328" s="134"/>
      <c r="AOM328" s="134"/>
      <c r="AON328" s="134"/>
      <c r="AOO328" s="134"/>
      <c r="AOP328" s="134"/>
      <c r="AOQ328" s="134"/>
      <c r="AOR328" s="134"/>
      <c r="AOS328" s="134"/>
      <c r="AOT328" s="134"/>
      <c r="AOU328" s="134"/>
      <c r="AOV328" s="134"/>
      <c r="AOW328" s="134"/>
      <c r="AOX328" s="134"/>
      <c r="AOY328" s="134"/>
      <c r="AOZ328" s="134"/>
      <c r="APA328" s="134"/>
      <c r="APB328" s="134"/>
      <c r="APC328" s="134"/>
      <c r="APD328" s="134"/>
      <c r="APE328" s="134"/>
      <c r="APF328" s="134"/>
      <c r="APG328" s="134"/>
      <c r="APH328" s="134"/>
      <c r="API328" s="134"/>
      <c r="APJ328" s="134"/>
      <c r="APK328" s="134"/>
      <c r="APL328" s="134"/>
      <c r="APM328" s="134"/>
      <c r="APN328" s="134"/>
      <c r="APO328" s="134"/>
      <c r="APP328" s="134"/>
      <c r="APQ328" s="134"/>
      <c r="APR328" s="134"/>
      <c r="APS328" s="134"/>
      <c r="APT328" s="134"/>
      <c r="APU328" s="134"/>
      <c r="APV328" s="134"/>
      <c r="APW328" s="134"/>
      <c r="APX328" s="134"/>
      <c r="APY328" s="134"/>
      <c r="APZ328" s="134"/>
      <c r="AQA328" s="134"/>
      <c r="AQB328" s="134"/>
      <c r="AQC328" s="134"/>
      <c r="AQD328" s="134"/>
      <c r="AQE328" s="134"/>
      <c r="AQF328" s="134"/>
      <c r="AQG328" s="134"/>
      <c r="AQH328" s="134"/>
      <c r="AQI328" s="134"/>
      <c r="AQJ328" s="134"/>
      <c r="AQK328" s="134"/>
      <c r="AQL328" s="134"/>
      <c r="AQM328" s="134"/>
      <c r="AQN328" s="134"/>
      <c r="AQO328" s="134"/>
      <c r="AQP328" s="134"/>
      <c r="AQQ328" s="134"/>
      <c r="AQR328" s="134"/>
      <c r="AQS328" s="134"/>
      <c r="AQT328" s="134"/>
      <c r="AQU328" s="134"/>
      <c r="AQV328" s="134"/>
      <c r="AQW328" s="134"/>
      <c r="AQX328" s="134"/>
      <c r="AQY328" s="134"/>
      <c r="AQZ328" s="134"/>
      <c r="ARA328" s="134"/>
      <c r="ARB328" s="134"/>
      <c r="ARC328" s="134"/>
      <c r="ARD328" s="134"/>
      <c r="ARE328" s="134"/>
      <c r="ARF328" s="134"/>
      <c r="ARG328" s="134"/>
      <c r="ARH328" s="134"/>
      <c r="ARI328" s="134"/>
      <c r="ARJ328" s="134"/>
      <c r="ARK328" s="134"/>
      <c r="ARL328" s="134"/>
      <c r="ARM328" s="134"/>
      <c r="ARN328" s="134"/>
      <c r="ARO328" s="134"/>
      <c r="ARP328" s="134"/>
      <c r="ARQ328" s="134"/>
      <c r="ARR328" s="134"/>
      <c r="ARS328" s="134"/>
      <c r="ART328" s="134"/>
      <c r="ARU328" s="134"/>
      <c r="ARV328" s="134"/>
      <c r="ARW328" s="134"/>
      <c r="ARX328" s="134"/>
      <c r="ARY328" s="134"/>
      <c r="ARZ328" s="134"/>
      <c r="ASA328" s="134"/>
      <c r="ASB328" s="134"/>
      <c r="ASC328" s="134"/>
      <c r="ASD328" s="134"/>
      <c r="ASE328" s="134"/>
      <c r="ASF328" s="134"/>
      <c r="ASG328" s="134"/>
      <c r="ASH328" s="134"/>
      <c r="ASI328" s="134"/>
      <c r="ASJ328" s="134"/>
      <c r="ASK328" s="134"/>
      <c r="ASL328" s="134"/>
      <c r="ASM328" s="134"/>
      <c r="ASN328" s="134"/>
      <c r="ASO328" s="134"/>
      <c r="ASP328" s="134"/>
      <c r="ASQ328" s="134"/>
      <c r="ASR328" s="134"/>
      <c r="ASS328" s="134"/>
      <c r="AST328" s="134"/>
      <c r="ASU328" s="134"/>
      <c r="ASV328" s="134"/>
      <c r="ASW328" s="134"/>
      <c r="ASX328" s="134"/>
      <c r="ASY328" s="134"/>
      <c r="ASZ328" s="134"/>
      <c r="ATA328" s="134"/>
      <c r="ATB328" s="134"/>
      <c r="ATC328" s="134"/>
      <c r="ATD328" s="134"/>
      <c r="ATE328" s="134"/>
      <c r="ATF328" s="134"/>
      <c r="ATG328" s="134"/>
      <c r="ATH328" s="134"/>
      <c r="ATI328" s="134"/>
      <c r="ATJ328" s="134"/>
      <c r="ATK328" s="134"/>
      <c r="ATL328" s="134"/>
      <c r="ATM328" s="134"/>
      <c r="ATN328" s="134"/>
      <c r="ATO328" s="134"/>
      <c r="ATP328" s="134"/>
      <c r="ATQ328" s="134"/>
      <c r="ATR328" s="134"/>
      <c r="ATS328" s="134"/>
      <c r="ATT328" s="134"/>
      <c r="ATU328" s="134"/>
      <c r="ATV328" s="134"/>
      <c r="ATW328" s="134"/>
      <c r="ATX328" s="134"/>
      <c r="ATY328" s="134"/>
      <c r="ATZ328" s="134"/>
      <c r="AUA328" s="134"/>
      <c r="AUB328" s="134"/>
      <c r="AUC328" s="134"/>
      <c r="AUD328" s="134"/>
      <c r="AUE328" s="134"/>
      <c r="AUF328" s="134"/>
      <c r="AUG328" s="134"/>
      <c r="AUH328" s="134"/>
      <c r="AUI328" s="134"/>
      <c r="AUJ328" s="134"/>
      <c r="AUK328" s="134"/>
      <c r="AUL328" s="134"/>
      <c r="AUM328" s="134"/>
      <c r="AUN328" s="134"/>
      <c r="AUO328" s="134"/>
      <c r="AUP328" s="134"/>
      <c r="AUQ328" s="134"/>
      <c r="AUR328" s="134"/>
      <c r="AUS328" s="134"/>
      <c r="AUT328" s="134"/>
      <c r="AUU328" s="134"/>
      <c r="AUV328" s="134"/>
      <c r="AUW328" s="134"/>
      <c r="AUX328" s="134"/>
      <c r="AUY328" s="134"/>
      <c r="AUZ328" s="134"/>
      <c r="AVA328" s="134"/>
      <c r="AVB328" s="134"/>
      <c r="AVC328" s="134"/>
      <c r="AVD328" s="134"/>
      <c r="AVE328" s="134"/>
      <c r="AVF328" s="134"/>
      <c r="AVG328" s="134"/>
      <c r="AVH328" s="134"/>
      <c r="AVI328" s="134"/>
      <c r="AVJ328" s="134"/>
      <c r="AVK328" s="134"/>
      <c r="AVL328" s="134"/>
      <c r="AVM328" s="134"/>
      <c r="AVN328" s="134"/>
      <c r="AVO328" s="134"/>
      <c r="AVP328" s="134"/>
      <c r="AVQ328" s="134"/>
      <c r="AVR328" s="134"/>
      <c r="AVS328" s="134"/>
      <c r="AVT328" s="134"/>
      <c r="AVU328" s="134"/>
      <c r="AVV328" s="134"/>
      <c r="AVW328" s="134"/>
      <c r="AVX328" s="134"/>
      <c r="AVY328" s="134"/>
      <c r="AVZ328" s="134"/>
      <c r="AWA328" s="134"/>
      <c r="AWB328" s="134"/>
      <c r="AWC328" s="134"/>
      <c r="AWD328" s="134"/>
      <c r="AWE328" s="134"/>
      <c r="AWF328" s="134"/>
      <c r="AWG328" s="134"/>
      <c r="AWH328" s="134"/>
      <c r="AWI328" s="134"/>
      <c r="AWJ328" s="134"/>
      <c r="AWK328" s="134"/>
      <c r="AWL328" s="134"/>
      <c r="AWM328" s="134"/>
      <c r="AWN328" s="134"/>
      <c r="AWO328" s="134"/>
      <c r="AWP328" s="134"/>
      <c r="AWQ328" s="134"/>
      <c r="AWR328" s="134"/>
      <c r="AWS328" s="134"/>
      <c r="AWT328" s="134"/>
      <c r="AWU328" s="134"/>
      <c r="AWV328" s="134"/>
      <c r="AWW328" s="134"/>
      <c r="AWX328" s="134"/>
      <c r="AWY328" s="134"/>
      <c r="AWZ328" s="134"/>
      <c r="AXA328" s="134"/>
      <c r="AXB328" s="134"/>
      <c r="AXC328" s="134"/>
      <c r="AXD328" s="134"/>
      <c r="AXE328" s="134"/>
      <c r="AXF328" s="134"/>
      <c r="AXG328" s="134"/>
      <c r="AXH328" s="134"/>
      <c r="AXI328" s="134"/>
      <c r="AXJ328" s="134"/>
      <c r="AXK328" s="134"/>
      <c r="AXL328" s="134"/>
      <c r="AXM328" s="134"/>
      <c r="AXN328" s="134"/>
      <c r="AXO328" s="134"/>
      <c r="AXP328" s="134"/>
      <c r="AXQ328" s="134"/>
      <c r="AXR328" s="134"/>
      <c r="AXS328" s="134"/>
      <c r="AXT328" s="134"/>
      <c r="AXU328" s="134"/>
      <c r="AXV328" s="134"/>
      <c r="AXW328" s="134"/>
      <c r="AXX328" s="134"/>
      <c r="AXY328" s="134"/>
      <c r="AXZ328" s="134"/>
      <c r="AYA328" s="134"/>
      <c r="AYB328" s="134"/>
      <c r="AYC328" s="134"/>
      <c r="AYD328" s="134"/>
      <c r="AYE328" s="134"/>
      <c r="AYF328" s="134"/>
      <c r="AYG328" s="134"/>
      <c r="AYH328" s="134"/>
      <c r="AYI328" s="134"/>
      <c r="AYJ328" s="134"/>
      <c r="AYK328" s="134"/>
      <c r="AYL328" s="134"/>
      <c r="AYM328" s="134"/>
      <c r="AYN328" s="134"/>
      <c r="AYO328" s="134"/>
      <c r="AYP328" s="134"/>
      <c r="AYQ328" s="134"/>
      <c r="AYR328" s="134"/>
      <c r="AYS328" s="134"/>
      <c r="AYT328" s="134"/>
      <c r="AYU328" s="134"/>
      <c r="AYV328" s="134"/>
      <c r="AYW328" s="134"/>
      <c r="AYX328" s="134"/>
      <c r="AYY328" s="134"/>
      <c r="AYZ328" s="134"/>
      <c r="AZA328" s="134"/>
      <c r="AZB328" s="134"/>
      <c r="AZC328" s="134"/>
      <c r="AZD328" s="134"/>
      <c r="AZE328" s="134"/>
      <c r="AZF328" s="134"/>
      <c r="AZG328" s="134"/>
      <c r="AZH328" s="134"/>
      <c r="AZI328" s="134"/>
      <c r="AZJ328" s="134"/>
      <c r="AZK328" s="134"/>
      <c r="AZL328" s="134"/>
      <c r="AZM328" s="134"/>
      <c r="AZN328" s="134"/>
      <c r="AZO328" s="134"/>
      <c r="AZP328" s="134"/>
      <c r="AZQ328" s="134"/>
      <c r="AZR328" s="134"/>
      <c r="AZS328" s="134"/>
      <c r="AZT328" s="134"/>
      <c r="AZU328" s="134"/>
      <c r="AZV328" s="134"/>
      <c r="AZW328" s="134"/>
      <c r="AZX328" s="134"/>
      <c r="AZY328" s="134"/>
      <c r="AZZ328" s="134"/>
      <c r="BAA328" s="134"/>
      <c r="BAB328" s="134"/>
      <c r="BAC328" s="134"/>
      <c r="BAD328" s="134"/>
      <c r="BAE328" s="134"/>
      <c r="BAF328" s="134"/>
      <c r="BAG328" s="134"/>
      <c r="BAH328" s="134"/>
      <c r="BAI328" s="134"/>
      <c r="BAJ328" s="134"/>
      <c r="BAK328" s="134"/>
      <c r="BAL328" s="134"/>
      <c r="BAM328" s="134"/>
      <c r="BAN328" s="134"/>
      <c r="BAO328" s="134"/>
      <c r="BAP328" s="134"/>
      <c r="BAQ328" s="134"/>
      <c r="BAR328" s="134"/>
      <c r="BAS328" s="134"/>
      <c r="BAT328" s="134"/>
      <c r="BAU328" s="134"/>
      <c r="BAV328" s="134"/>
      <c r="BAW328" s="134"/>
      <c r="BAX328" s="134"/>
      <c r="BAY328" s="134"/>
      <c r="BAZ328" s="134"/>
      <c r="BBA328" s="134"/>
      <c r="BBB328" s="134"/>
      <c r="BBC328" s="134"/>
      <c r="BBD328" s="134"/>
      <c r="BBE328" s="134"/>
      <c r="BBF328" s="134"/>
      <c r="BBG328" s="134"/>
      <c r="BBH328" s="134"/>
      <c r="BBI328" s="134"/>
      <c r="BBJ328" s="134"/>
      <c r="BBK328" s="134"/>
      <c r="BBL328" s="134"/>
      <c r="BBM328" s="134"/>
      <c r="BBN328" s="134"/>
      <c r="BBO328" s="134"/>
      <c r="BBP328" s="134"/>
      <c r="BBQ328" s="134"/>
      <c r="BBR328" s="134"/>
      <c r="BBS328" s="134"/>
      <c r="BBT328" s="134"/>
      <c r="BBU328" s="134"/>
      <c r="BBV328" s="134"/>
      <c r="BBW328" s="134"/>
      <c r="BBX328" s="134"/>
      <c r="BBY328" s="134"/>
      <c r="BBZ328" s="134"/>
      <c r="BCA328" s="134"/>
      <c r="BCB328" s="134"/>
      <c r="BCC328" s="134"/>
      <c r="BCD328" s="134"/>
      <c r="BCE328" s="134"/>
      <c r="BCF328" s="134"/>
      <c r="BCG328" s="134"/>
      <c r="BCH328" s="134"/>
      <c r="BCI328" s="134"/>
      <c r="BCJ328" s="134"/>
      <c r="BCK328" s="134"/>
      <c r="BCL328" s="134"/>
      <c r="BCM328" s="134"/>
      <c r="BCN328" s="134"/>
      <c r="BCO328" s="134"/>
      <c r="BCP328" s="134"/>
      <c r="BCQ328" s="134"/>
      <c r="BCR328" s="134"/>
      <c r="BCS328" s="134"/>
      <c r="BCT328" s="134"/>
      <c r="BCU328" s="134"/>
      <c r="BCV328" s="134"/>
      <c r="BCW328" s="134"/>
      <c r="BCX328" s="134"/>
      <c r="BCY328" s="134"/>
      <c r="BCZ328" s="134"/>
      <c r="BDA328" s="134"/>
      <c r="BDB328" s="134"/>
      <c r="BDC328" s="134"/>
      <c r="BDD328" s="134"/>
      <c r="BDE328" s="134"/>
      <c r="BDF328" s="134"/>
      <c r="BDG328" s="134"/>
      <c r="BDH328" s="134"/>
      <c r="BDI328" s="134"/>
      <c r="BDJ328" s="134"/>
      <c r="BDK328" s="134"/>
      <c r="BDL328" s="134"/>
      <c r="BDM328" s="134"/>
      <c r="BDN328" s="134"/>
      <c r="BDO328" s="134"/>
      <c r="BDP328" s="134"/>
      <c r="BDQ328" s="134"/>
      <c r="BDR328" s="134"/>
      <c r="BDS328" s="134"/>
      <c r="BDT328" s="134"/>
      <c r="BDU328" s="134"/>
      <c r="BDV328" s="134"/>
      <c r="BDW328" s="134"/>
      <c r="BDX328" s="134"/>
      <c r="BDY328" s="134"/>
      <c r="BDZ328" s="134"/>
      <c r="BEA328" s="134"/>
      <c r="BEB328" s="134"/>
      <c r="BEC328" s="134"/>
      <c r="BED328" s="134"/>
      <c r="BEE328" s="134"/>
      <c r="BEF328" s="134"/>
      <c r="BEG328" s="134"/>
      <c r="BEH328" s="134"/>
      <c r="BEI328" s="134"/>
      <c r="BEJ328" s="134"/>
      <c r="BEK328" s="134"/>
      <c r="BEL328" s="134"/>
      <c r="BEM328" s="134"/>
      <c r="BEN328" s="134"/>
      <c r="BEO328" s="134"/>
      <c r="BEP328" s="134"/>
      <c r="BEQ328" s="134"/>
      <c r="BER328" s="134"/>
      <c r="BES328" s="134"/>
      <c r="BET328" s="134"/>
      <c r="BEU328" s="134"/>
      <c r="BEV328" s="134"/>
      <c r="BEW328" s="134"/>
      <c r="BEX328" s="134"/>
      <c r="BEY328" s="134"/>
      <c r="BEZ328" s="134"/>
      <c r="BFA328" s="134"/>
      <c r="BFB328" s="134"/>
      <c r="BFC328" s="134"/>
      <c r="BFD328" s="134"/>
      <c r="BFE328" s="134"/>
      <c r="BFF328" s="134"/>
      <c r="BFG328" s="134"/>
      <c r="BFH328" s="134"/>
      <c r="BFI328" s="134"/>
      <c r="BFJ328" s="134"/>
      <c r="BFK328" s="134"/>
      <c r="BFL328" s="134"/>
      <c r="BFM328" s="134"/>
      <c r="BFN328" s="134"/>
      <c r="BFO328" s="134"/>
      <c r="BFP328" s="134"/>
      <c r="BFQ328" s="134"/>
      <c r="BFR328" s="134"/>
      <c r="BFS328" s="134"/>
      <c r="BFT328" s="134"/>
      <c r="BFU328" s="134"/>
      <c r="BFV328" s="134"/>
      <c r="BFW328" s="134"/>
      <c r="BFX328" s="134"/>
      <c r="BFY328" s="134"/>
      <c r="BFZ328" s="134"/>
      <c r="BGA328" s="134"/>
      <c r="BGB328" s="134"/>
      <c r="BGC328" s="134"/>
      <c r="BGD328" s="134"/>
      <c r="BGE328" s="134"/>
      <c r="BGF328" s="134"/>
      <c r="BGG328" s="134"/>
      <c r="BGH328" s="134"/>
      <c r="BGI328" s="134"/>
      <c r="BGJ328" s="134"/>
      <c r="BGK328" s="134"/>
      <c r="BGL328" s="134"/>
      <c r="BGM328" s="134"/>
      <c r="BGN328" s="134"/>
      <c r="BGO328" s="134"/>
      <c r="BGP328" s="134"/>
      <c r="BGQ328" s="134"/>
      <c r="BGR328" s="134"/>
      <c r="BGS328" s="134"/>
      <c r="BGT328" s="134"/>
      <c r="BGU328" s="134"/>
      <c r="BGV328" s="134"/>
      <c r="BGW328" s="134"/>
      <c r="BGX328" s="134"/>
      <c r="BGY328" s="134"/>
      <c r="BGZ328" s="134"/>
      <c r="BHA328" s="134"/>
      <c r="BHB328" s="134"/>
      <c r="BHC328" s="134"/>
      <c r="BHD328" s="134"/>
      <c r="BHE328" s="134"/>
      <c r="BHF328" s="134"/>
      <c r="BHG328" s="134"/>
      <c r="BHH328" s="134"/>
      <c r="BHI328" s="134"/>
      <c r="BHJ328" s="134"/>
      <c r="BHK328" s="134"/>
      <c r="BHL328" s="134"/>
      <c r="BHM328" s="134"/>
      <c r="BHN328" s="134"/>
      <c r="BHO328" s="134"/>
      <c r="BHP328" s="134"/>
      <c r="BHQ328" s="134"/>
      <c r="BHR328" s="134"/>
      <c r="BHS328" s="134"/>
      <c r="BHT328" s="134"/>
      <c r="BHU328" s="134"/>
      <c r="BHV328" s="134"/>
      <c r="BHW328" s="134"/>
      <c r="BHX328" s="134"/>
      <c r="BHY328" s="134"/>
      <c r="BHZ328" s="134"/>
      <c r="BIA328" s="134"/>
      <c r="BIB328" s="134"/>
      <c r="BIC328" s="134"/>
      <c r="BID328" s="134"/>
      <c r="BIE328" s="134"/>
      <c r="BIF328" s="134"/>
      <c r="BIG328" s="134"/>
      <c r="BIH328" s="134"/>
      <c r="BII328" s="134"/>
      <c r="BIJ328" s="134"/>
      <c r="BIK328" s="134"/>
      <c r="BIL328" s="134"/>
      <c r="BIM328" s="134"/>
      <c r="BIN328" s="134"/>
      <c r="BIO328" s="134"/>
      <c r="BIP328" s="134"/>
      <c r="BIQ328" s="134"/>
      <c r="BIR328" s="134"/>
      <c r="BIS328" s="134"/>
      <c r="BIT328" s="134"/>
      <c r="BIU328" s="134"/>
      <c r="BIV328" s="134"/>
      <c r="BIW328" s="134"/>
      <c r="BIX328" s="134"/>
      <c r="BIY328" s="134"/>
      <c r="BIZ328" s="134"/>
      <c r="BJA328" s="134"/>
      <c r="BJB328" s="134"/>
      <c r="BJC328" s="134"/>
      <c r="BJD328" s="134"/>
      <c r="BJE328" s="134"/>
      <c r="BJF328" s="134"/>
      <c r="BJG328" s="134"/>
      <c r="BJH328" s="134"/>
      <c r="BJI328" s="134"/>
      <c r="BJJ328" s="134"/>
      <c r="BJK328" s="134"/>
      <c r="BJL328" s="134"/>
      <c r="BJM328" s="134"/>
      <c r="BJN328" s="134"/>
      <c r="BJO328" s="134"/>
      <c r="BJP328" s="134"/>
      <c r="BJQ328" s="134"/>
      <c r="BJR328" s="134"/>
      <c r="BJS328" s="134"/>
      <c r="BJT328" s="134"/>
      <c r="BJU328" s="134"/>
      <c r="BJV328" s="134"/>
      <c r="BJW328" s="134"/>
      <c r="BJX328" s="134"/>
      <c r="BJY328" s="134"/>
      <c r="BJZ328" s="134"/>
      <c r="BKA328" s="134"/>
      <c r="BKB328" s="134"/>
      <c r="BKC328" s="134"/>
      <c r="BKD328" s="134"/>
      <c r="BKE328" s="134"/>
      <c r="BKF328" s="134"/>
      <c r="BKG328" s="134"/>
      <c r="BKH328" s="134"/>
      <c r="BKI328" s="134"/>
      <c r="BKJ328" s="134"/>
      <c r="BKK328" s="134"/>
      <c r="BKL328" s="134"/>
      <c r="BKM328" s="134"/>
      <c r="BKN328" s="134"/>
      <c r="BKO328" s="134"/>
      <c r="BKP328" s="134"/>
      <c r="BKQ328" s="134"/>
      <c r="BKR328" s="134"/>
      <c r="BKS328" s="134"/>
      <c r="BKT328" s="134"/>
      <c r="BKU328" s="134"/>
      <c r="BKV328" s="134"/>
      <c r="BKW328" s="134"/>
      <c r="BKX328" s="134"/>
      <c r="BKY328" s="134"/>
      <c r="BKZ328" s="134"/>
      <c r="BLA328" s="134"/>
      <c r="BLB328" s="134"/>
      <c r="BLC328" s="134"/>
      <c r="BLD328" s="134"/>
      <c r="BLE328" s="134"/>
      <c r="BLF328" s="134"/>
      <c r="BLG328" s="134"/>
      <c r="BLH328" s="134"/>
      <c r="BLI328" s="134"/>
      <c r="BLJ328" s="134"/>
      <c r="BLK328" s="134"/>
      <c r="BLL328" s="134"/>
      <c r="BLM328" s="134"/>
      <c r="BLN328" s="134"/>
      <c r="BLO328" s="134"/>
      <c r="BLP328" s="134"/>
      <c r="BLQ328" s="134"/>
      <c r="BLR328" s="134"/>
      <c r="BLS328" s="134"/>
      <c r="BLT328" s="134"/>
      <c r="BLU328" s="134"/>
      <c r="BLV328" s="134"/>
      <c r="BLW328" s="134"/>
      <c r="BLX328" s="134"/>
      <c r="BLY328" s="134"/>
      <c r="BLZ328" s="134"/>
      <c r="BMA328" s="134"/>
      <c r="BMB328" s="134"/>
      <c r="BMC328" s="134"/>
      <c r="BMD328" s="134"/>
      <c r="BME328" s="134"/>
      <c r="BMF328" s="134"/>
      <c r="BMG328" s="134"/>
      <c r="BMH328" s="134"/>
      <c r="BMI328" s="134"/>
      <c r="BMJ328" s="134"/>
      <c r="BMK328" s="134"/>
      <c r="BML328" s="134"/>
      <c r="BMM328" s="134"/>
      <c r="BMN328" s="134"/>
      <c r="BMO328" s="134"/>
      <c r="BMP328" s="134"/>
      <c r="BMQ328" s="134"/>
      <c r="BMR328" s="134"/>
      <c r="BMS328" s="134"/>
      <c r="BMT328" s="134"/>
      <c r="BMU328" s="134"/>
      <c r="BMV328" s="134"/>
      <c r="BMW328" s="134"/>
      <c r="BMX328" s="134"/>
      <c r="BMY328" s="134"/>
      <c r="BMZ328" s="134"/>
      <c r="BNA328" s="134"/>
      <c r="BNB328" s="134"/>
      <c r="BNC328" s="134"/>
      <c r="BND328" s="134"/>
      <c r="BNE328" s="134"/>
      <c r="BNF328" s="134"/>
      <c r="BNG328" s="134"/>
      <c r="BNH328" s="134"/>
      <c r="BNI328" s="134"/>
      <c r="BNJ328" s="134"/>
      <c r="BNK328" s="134"/>
      <c r="BNL328" s="134"/>
      <c r="BNM328" s="134"/>
      <c r="BNN328" s="134"/>
      <c r="BNO328" s="134"/>
      <c r="BNP328" s="134"/>
      <c r="BNQ328" s="134"/>
      <c r="BNR328" s="134"/>
      <c r="BNS328" s="134"/>
      <c r="BNT328" s="134"/>
      <c r="BNU328" s="134"/>
      <c r="BNV328" s="134"/>
      <c r="BNW328" s="134"/>
      <c r="BNX328" s="134"/>
      <c r="BNY328" s="134"/>
      <c r="BNZ328" s="134"/>
      <c r="BOA328" s="134"/>
      <c r="BOB328" s="134"/>
      <c r="BOC328" s="134"/>
      <c r="BOD328" s="134"/>
      <c r="BOE328" s="134"/>
      <c r="BOF328" s="134"/>
      <c r="BOG328" s="134"/>
      <c r="BOH328" s="134"/>
      <c r="BOI328" s="134"/>
      <c r="BOJ328" s="134"/>
      <c r="BOK328" s="134"/>
      <c r="BOL328" s="134"/>
      <c r="BOM328" s="134"/>
      <c r="BON328" s="134"/>
      <c r="BOO328" s="134"/>
      <c r="BOP328" s="134"/>
      <c r="BOQ328" s="134"/>
      <c r="BOR328" s="134"/>
      <c r="BOS328" s="134"/>
      <c r="BOT328" s="134"/>
      <c r="BOU328" s="134"/>
      <c r="BOV328" s="134"/>
      <c r="BOW328" s="134"/>
      <c r="BOX328" s="134"/>
      <c r="BOY328" s="134"/>
      <c r="BOZ328" s="134"/>
      <c r="BPA328" s="134"/>
      <c r="BPB328" s="134"/>
      <c r="BPC328" s="134"/>
      <c r="BPD328" s="134"/>
      <c r="BPE328" s="134"/>
      <c r="BPF328" s="134"/>
      <c r="BPG328" s="134"/>
      <c r="BPH328" s="134"/>
      <c r="BPI328" s="134"/>
      <c r="BPJ328" s="134"/>
      <c r="BPK328" s="134"/>
      <c r="BPL328" s="134"/>
      <c r="BPM328" s="134"/>
      <c r="BPN328" s="134"/>
      <c r="BPO328" s="134"/>
      <c r="BPP328" s="134"/>
      <c r="BPQ328" s="134"/>
      <c r="BPR328" s="134"/>
      <c r="BPS328" s="134"/>
      <c r="BPT328" s="134"/>
      <c r="BPU328" s="134"/>
      <c r="BPV328" s="134"/>
      <c r="BPW328" s="134"/>
      <c r="BPX328" s="134"/>
      <c r="BPY328" s="134"/>
      <c r="BPZ328" s="134"/>
      <c r="BQA328" s="134"/>
      <c r="BQB328" s="134"/>
      <c r="BQC328" s="134"/>
      <c r="BQD328" s="134"/>
      <c r="BQE328" s="134"/>
      <c r="BQF328" s="134"/>
      <c r="BQG328" s="134"/>
      <c r="BQH328" s="134"/>
      <c r="BQI328" s="134"/>
      <c r="BQJ328" s="134"/>
      <c r="BQK328" s="134"/>
      <c r="BQL328" s="134"/>
      <c r="BQM328" s="134"/>
      <c r="BQN328" s="134"/>
      <c r="BQO328" s="134"/>
      <c r="BQP328" s="134"/>
      <c r="BQQ328" s="134"/>
      <c r="BQR328" s="134"/>
      <c r="BQS328" s="134"/>
      <c r="BQT328" s="134"/>
      <c r="BQU328" s="134"/>
      <c r="BQV328" s="134"/>
      <c r="BQW328" s="134"/>
      <c r="BQX328" s="134"/>
      <c r="BQY328" s="134"/>
      <c r="BQZ328" s="134"/>
      <c r="BRA328" s="134"/>
      <c r="BRB328" s="134"/>
      <c r="BRC328" s="134"/>
      <c r="BRD328" s="134"/>
      <c r="BRE328" s="134"/>
      <c r="BRF328" s="134"/>
      <c r="BRG328" s="134"/>
      <c r="BRH328" s="134"/>
      <c r="BRI328" s="134"/>
      <c r="BRJ328" s="134"/>
      <c r="BRK328" s="134"/>
      <c r="BRL328" s="134"/>
      <c r="BRM328" s="134"/>
      <c r="BRN328" s="134"/>
      <c r="BRO328" s="134"/>
      <c r="BRP328" s="134"/>
      <c r="BRQ328" s="134"/>
      <c r="BRR328" s="134"/>
      <c r="BRS328" s="134"/>
      <c r="BRT328" s="134"/>
      <c r="BRU328" s="134"/>
      <c r="BRV328" s="134"/>
      <c r="BRW328" s="134"/>
      <c r="BRX328" s="134"/>
      <c r="BRY328" s="134"/>
      <c r="BRZ328" s="134"/>
      <c r="BSA328" s="134"/>
      <c r="BSB328" s="134"/>
      <c r="BSC328" s="134"/>
      <c r="BSD328" s="134"/>
      <c r="BSE328" s="134"/>
      <c r="BSF328" s="134"/>
      <c r="BSG328" s="134"/>
      <c r="BSH328" s="134"/>
      <c r="BSI328" s="134"/>
      <c r="BSJ328" s="134"/>
      <c r="BSK328" s="134"/>
      <c r="BSL328" s="134"/>
      <c r="BSM328" s="134"/>
      <c r="BSN328" s="134"/>
      <c r="BSO328" s="134"/>
      <c r="BSP328" s="134"/>
      <c r="BSQ328" s="134"/>
      <c r="BSR328" s="134"/>
      <c r="BSS328" s="134"/>
      <c r="BST328" s="134"/>
      <c r="BSU328" s="134"/>
      <c r="BSV328" s="134"/>
      <c r="BSW328" s="134"/>
      <c r="BSX328" s="134"/>
      <c r="BSY328" s="134"/>
      <c r="BSZ328" s="134"/>
      <c r="BTA328" s="134"/>
      <c r="BTB328" s="134"/>
      <c r="BTC328" s="134"/>
      <c r="BTD328" s="134"/>
      <c r="BTE328" s="134"/>
      <c r="BTF328" s="134"/>
      <c r="BTG328" s="134"/>
      <c r="BTH328" s="134"/>
      <c r="BTI328" s="134"/>
      <c r="BTJ328" s="134"/>
      <c r="BTK328" s="134"/>
      <c r="BTL328" s="134"/>
      <c r="BTM328" s="134"/>
      <c r="BTN328" s="134"/>
      <c r="BTO328" s="134"/>
      <c r="BTP328" s="134"/>
      <c r="BTQ328" s="134"/>
      <c r="BTR328" s="134"/>
      <c r="BTS328" s="134"/>
      <c r="BTT328" s="134"/>
      <c r="BTU328" s="134"/>
      <c r="BTV328" s="134"/>
      <c r="BTW328" s="134"/>
      <c r="BTX328" s="134"/>
      <c r="BTY328" s="134"/>
      <c r="BTZ328" s="134"/>
      <c r="BUA328" s="134"/>
      <c r="BUB328" s="134"/>
      <c r="BUC328" s="134"/>
      <c r="BUD328" s="134"/>
      <c r="BUE328" s="134"/>
      <c r="BUF328" s="134"/>
      <c r="BUG328" s="134"/>
      <c r="BUH328" s="134"/>
      <c r="BUI328" s="134"/>
      <c r="BUJ328" s="134"/>
      <c r="BUK328" s="134"/>
      <c r="BUL328" s="134"/>
      <c r="BUM328" s="134"/>
      <c r="BUN328" s="134"/>
      <c r="BUO328" s="134"/>
      <c r="BUP328" s="134"/>
      <c r="BUQ328" s="134"/>
      <c r="BUR328" s="134"/>
      <c r="BUS328" s="134"/>
      <c r="BUT328" s="134"/>
      <c r="BUU328" s="134"/>
      <c r="BUV328" s="134"/>
      <c r="BUW328" s="134"/>
      <c r="BUX328" s="134"/>
      <c r="BUY328" s="134"/>
      <c r="BUZ328" s="134"/>
      <c r="BVA328" s="134"/>
      <c r="BVB328" s="134"/>
      <c r="BVC328" s="134"/>
      <c r="BVD328" s="134"/>
      <c r="BVE328" s="134"/>
      <c r="BVF328" s="134"/>
      <c r="BVG328" s="134"/>
      <c r="BVH328" s="134"/>
      <c r="BVI328" s="134"/>
      <c r="BVJ328" s="134"/>
      <c r="BVK328" s="134"/>
      <c r="BVL328" s="134"/>
      <c r="BVM328" s="134"/>
      <c r="BVN328" s="134"/>
      <c r="BVO328" s="134"/>
      <c r="BVP328" s="134"/>
      <c r="BVQ328" s="134"/>
      <c r="BVR328" s="134"/>
      <c r="BVS328" s="134"/>
      <c r="BVT328" s="134"/>
      <c r="BVU328" s="134"/>
      <c r="BVV328" s="134"/>
      <c r="BVW328" s="134"/>
      <c r="BVX328" s="134"/>
      <c r="BVY328" s="134"/>
      <c r="BVZ328" s="134"/>
      <c r="BWA328" s="134"/>
      <c r="BWB328" s="134"/>
      <c r="BWC328" s="134"/>
      <c r="BWD328" s="134"/>
      <c r="BWE328" s="134"/>
      <c r="BWF328" s="134"/>
      <c r="BWG328" s="134"/>
      <c r="BWH328" s="134"/>
      <c r="BWI328" s="134"/>
      <c r="BWJ328" s="134"/>
      <c r="BWK328" s="134"/>
      <c r="BWL328" s="134"/>
      <c r="BWM328" s="134"/>
      <c r="BWN328" s="134"/>
      <c r="BWO328" s="134"/>
      <c r="BWP328" s="134"/>
      <c r="BWQ328" s="134"/>
      <c r="BWR328" s="134"/>
      <c r="BWS328" s="134"/>
      <c r="BWT328" s="134"/>
      <c r="BWU328" s="134"/>
      <c r="BWV328" s="134"/>
      <c r="BWW328" s="134"/>
      <c r="BWX328" s="134"/>
      <c r="BWY328" s="134"/>
      <c r="BWZ328" s="134"/>
      <c r="BXA328" s="134"/>
      <c r="BXB328" s="134"/>
      <c r="BXC328" s="134"/>
      <c r="BXD328" s="134"/>
      <c r="BXE328" s="134"/>
      <c r="BXF328" s="134"/>
      <c r="BXG328" s="134"/>
      <c r="BXH328" s="134"/>
      <c r="BXI328" s="134"/>
      <c r="BXJ328" s="134"/>
      <c r="BXK328" s="134"/>
      <c r="BXL328" s="134"/>
      <c r="BXM328" s="134"/>
      <c r="BXN328" s="134"/>
      <c r="BXO328" s="134"/>
      <c r="BXP328" s="134"/>
      <c r="BXQ328" s="134"/>
      <c r="BXR328" s="134"/>
      <c r="BXS328" s="134"/>
      <c r="BXT328" s="134"/>
      <c r="BXU328" s="134"/>
      <c r="BXV328" s="134"/>
      <c r="BXW328" s="134"/>
      <c r="BXX328" s="134"/>
      <c r="BXY328" s="134"/>
      <c r="BXZ328" s="134"/>
      <c r="BYA328" s="134"/>
      <c r="BYB328" s="134"/>
      <c r="BYC328" s="134"/>
      <c r="BYD328" s="134"/>
      <c r="BYE328" s="134"/>
      <c r="BYF328" s="134"/>
      <c r="BYG328" s="134"/>
      <c r="BYH328" s="134"/>
      <c r="BYI328" s="134"/>
      <c r="BYJ328" s="134"/>
      <c r="BYK328" s="134"/>
      <c r="BYL328" s="134"/>
      <c r="BYM328" s="134"/>
      <c r="BYN328" s="134"/>
      <c r="BYO328" s="134"/>
      <c r="BYP328" s="134"/>
      <c r="BYQ328" s="134"/>
      <c r="BYR328" s="134"/>
      <c r="BYS328" s="134"/>
      <c r="BYT328" s="134"/>
      <c r="BYU328" s="134"/>
      <c r="BYV328" s="134"/>
      <c r="BYW328" s="134"/>
      <c r="BYX328" s="134"/>
      <c r="BYY328" s="134"/>
      <c r="BYZ328" s="134"/>
      <c r="BZA328" s="134"/>
      <c r="BZB328" s="134"/>
      <c r="BZC328" s="134"/>
      <c r="BZD328" s="134"/>
      <c r="BZE328" s="134"/>
      <c r="BZF328" s="134"/>
      <c r="BZG328" s="134"/>
      <c r="BZH328" s="134"/>
      <c r="BZI328" s="134"/>
      <c r="BZJ328" s="134"/>
      <c r="BZK328" s="134"/>
      <c r="BZL328" s="134"/>
      <c r="BZM328" s="134"/>
      <c r="BZN328" s="134"/>
      <c r="BZO328" s="134"/>
      <c r="BZP328" s="134"/>
      <c r="BZQ328" s="134"/>
      <c r="BZR328" s="134"/>
      <c r="BZS328" s="134"/>
      <c r="BZT328" s="134"/>
      <c r="BZU328" s="134"/>
      <c r="BZV328" s="134"/>
      <c r="BZW328" s="134"/>
      <c r="BZX328" s="134"/>
      <c r="BZY328" s="134"/>
      <c r="BZZ328" s="134"/>
      <c r="CAA328" s="134"/>
      <c r="CAB328" s="134"/>
      <c r="CAC328" s="134"/>
      <c r="CAD328" s="134"/>
      <c r="CAE328" s="134"/>
      <c r="CAF328" s="134"/>
      <c r="CAG328" s="134"/>
      <c r="CAH328" s="134"/>
      <c r="CAI328" s="134"/>
      <c r="CAJ328" s="134"/>
      <c r="CAK328" s="134"/>
      <c r="CAL328" s="134"/>
      <c r="CAM328" s="134"/>
      <c r="CAN328" s="134"/>
      <c r="CAO328" s="134"/>
      <c r="CAP328" s="134"/>
      <c r="CAQ328" s="134"/>
      <c r="CAR328" s="134"/>
      <c r="CAS328" s="134"/>
      <c r="CAT328" s="134"/>
      <c r="CAU328" s="134"/>
      <c r="CAV328" s="134"/>
      <c r="CAW328" s="134"/>
      <c r="CAX328" s="134"/>
      <c r="CAY328" s="134"/>
      <c r="CAZ328" s="134"/>
      <c r="CBA328" s="134"/>
      <c r="CBB328" s="134"/>
      <c r="CBC328" s="134"/>
      <c r="CBD328" s="134"/>
      <c r="CBE328" s="134"/>
      <c r="CBF328" s="134"/>
      <c r="CBG328" s="134"/>
      <c r="CBH328" s="134"/>
      <c r="CBI328" s="134"/>
      <c r="CBJ328" s="134"/>
      <c r="CBK328" s="134"/>
      <c r="CBL328" s="134"/>
      <c r="CBM328" s="134"/>
      <c r="CBN328" s="134"/>
      <c r="CBO328" s="134"/>
      <c r="CBP328" s="134"/>
      <c r="CBQ328" s="134"/>
      <c r="CBR328" s="134"/>
      <c r="CBS328" s="134"/>
      <c r="CBT328" s="134"/>
      <c r="CBU328" s="134"/>
      <c r="CBV328" s="134"/>
      <c r="CBW328" s="134"/>
      <c r="CBX328" s="134"/>
      <c r="CBY328" s="134"/>
      <c r="CBZ328" s="134"/>
      <c r="CCA328" s="134"/>
      <c r="CCB328" s="134"/>
      <c r="CCC328" s="134"/>
      <c r="CCD328" s="134"/>
      <c r="CCE328" s="134"/>
      <c r="CCF328" s="134"/>
      <c r="CCG328" s="134"/>
      <c r="CCH328" s="134"/>
      <c r="CCI328" s="134"/>
      <c r="CCJ328" s="134"/>
      <c r="CCK328" s="134"/>
      <c r="CCL328" s="134"/>
      <c r="CCM328" s="134"/>
      <c r="CCN328" s="134"/>
      <c r="CCO328" s="134"/>
      <c r="CCP328" s="134"/>
      <c r="CCQ328" s="134"/>
      <c r="CCR328" s="134"/>
      <c r="CCS328" s="134"/>
      <c r="CCT328" s="134"/>
      <c r="CCU328" s="134"/>
      <c r="CCV328" s="134"/>
      <c r="CCW328" s="134"/>
      <c r="CCX328" s="134"/>
      <c r="CCY328" s="134"/>
      <c r="CCZ328" s="134"/>
      <c r="CDA328" s="134"/>
      <c r="CDB328" s="134"/>
      <c r="CDC328" s="134"/>
      <c r="CDD328" s="134"/>
      <c r="CDE328" s="134"/>
      <c r="CDF328" s="134"/>
      <c r="CDG328" s="134"/>
      <c r="CDH328" s="134"/>
      <c r="CDI328" s="134"/>
      <c r="CDJ328" s="134"/>
      <c r="CDK328" s="134"/>
      <c r="CDL328" s="134"/>
      <c r="CDM328" s="134"/>
      <c r="CDN328" s="134"/>
      <c r="CDO328" s="134"/>
      <c r="CDP328" s="134"/>
      <c r="CDQ328" s="134"/>
      <c r="CDR328" s="134"/>
      <c r="CDS328" s="134"/>
      <c r="CDT328" s="134"/>
      <c r="CDU328" s="134"/>
      <c r="CDV328" s="134"/>
      <c r="CDW328" s="134"/>
      <c r="CDX328" s="134"/>
      <c r="CDY328" s="134"/>
      <c r="CDZ328" s="134"/>
      <c r="CEA328" s="134"/>
      <c r="CEB328" s="134"/>
      <c r="CEC328" s="134"/>
      <c r="CED328" s="134"/>
      <c r="CEE328" s="134"/>
      <c r="CEF328" s="134"/>
      <c r="CEG328" s="134"/>
      <c r="CEH328" s="134"/>
      <c r="CEI328" s="134"/>
      <c r="CEJ328" s="134"/>
      <c r="CEK328" s="134"/>
      <c r="CEL328" s="134"/>
      <c r="CEM328" s="134"/>
      <c r="CEN328" s="134"/>
      <c r="CEO328" s="134"/>
      <c r="CEP328" s="134"/>
      <c r="CEQ328" s="134"/>
      <c r="CER328" s="134"/>
      <c r="CES328" s="134"/>
      <c r="CET328" s="134"/>
      <c r="CEU328" s="134"/>
      <c r="CEV328" s="134"/>
      <c r="CEW328" s="134"/>
      <c r="CEX328" s="134"/>
      <c r="CEY328" s="134"/>
      <c r="CEZ328" s="134"/>
      <c r="CFA328" s="134"/>
      <c r="CFB328" s="134"/>
      <c r="CFC328" s="134"/>
      <c r="CFD328" s="134"/>
      <c r="CFE328" s="134"/>
      <c r="CFF328" s="134"/>
      <c r="CFG328" s="134"/>
      <c r="CFH328" s="134"/>
      <c r="CFI328" s="134"/>
      <c r="CFJ328" s="134"/>
      <c r="CFK328" s="134"/>
      <c r="CFL328" s="134"/>
      <c r="CFM328" s="134"/>
      <c r="CFN328" s="134"/>
      <c r="CFO328" s="134"/>
      <c r="CFP328" s="134"/>
      <c r="CFQ328" s="134"/>
      <c r="CFR328" s="134"/>
      <c r="CFS328" s="134"/>
      <c r="CFT328" s="134"/>
      <c r="CFU328" s="134"/>
      <c r="CFV328" s="134"/>
      <c r="CFW328" s="134"/>
      <c r="CFX328" s="134"/>
      <c r="CFY328" s="134"/>
      <c r="CFZ328" s="134"/>
      <c r="CGA328" s="134"/>
      <c r="CGB328" s="134"/>
      <c r="CGC328" s="134"/>
      <c r="CGD328" s="134"/>
      <c r="CGE328" s="134"/>
      <c r="CGF328" s="134"/>
      <c r="CGG328" s="134"/>
      <c r="CGH328" s="134"/>
      <c r="CGI328" s="134"/>
      <c r="CGJ328" s="134"/>
      <c r="CGK328" s="134"/>
      <c r="CGL328" s="134"/>
      <c r="CGM328" s="134"/>
      <c r="CGN328" s="134"/>
      <c r="CGO328" s="134"/>
      <c r="CGP328" s="134"/>
      <c r="CGQ328" s="134"/>
      <c r="CGR328" s="134"/>
      <c r="CGS328" s="134"/>
      <c r="CGT328" s="134"/>
      <c r="CGU328" s="134"/>
      <c r="CGV328" s="134"/>
      <c r="CGW328" s="134"/>
      <c r="CGX328" s="134"/>
      <c r="CGY328" s="134"/>
      <c r="CGZ328" s="134"/>
      <c r="CHA328" s="134"/>
      <c r="CHB328" s="134"/>
      <c r="CHC328" s="134"/>
      <c r="CHD328" s="134"/>
      <c r="CHE328" s="134"/>
      <c r="CHF328" s="134"/>
      <c r="CHG328" s="134"/>
      <c r="CHH328" s="134"/>
      <c r="CHI328" s="134"/>
      <c r="CHJ328" s="134"/>
      <c r="CHK328" s="134"/>
      <c r="CHL328" s="134"/>
      <c r="CHM328" s="134"/>
      <c r="CHN328" s="134"/>
      <c r="CHO328" s="134"/>
      <c r="CHP328" s="134"/>
      <c r="CHQ328" s="134"/>
      <c r="CHR328" s="134"/>
      <c r="CHS328" s="134"/>
      <c r="CHT328" s="134"/>
      <c r="CHU328" s="134"/>
      <c r="CHV328" s="134"/>
      <c r="CHW328" s="134"/>
      <c r="CHX328" s="134"/>
      <c r="CHY328" s="134"/>
      <c r="CHZ328" s="134"/>
      <c r="CIA328" s="134"/>
      <c r="CIB328" s="134"/>
      <c r="CIC328" s="134"/>
      <c r="CID328" s="134"/>
      <c r="CIE328" s="134"/>
      <c r="CIF328" s="134"/>
      <c r="CIG328" s="134"/>
      <c r="CIH328" s="134"/>
      <c r="CII328" s="134"/>
      <c r="CIJ328" s="134"/>
      <c r="CIK328" s="134"/>
      <c r="CIL328" s="134"/>
      <c r="CIM328" s="134"/>
      <c r="CIN328" s="134"/>
      <c r="CIO328" s="134"/>
      <c r="CIP328" s="134"/>
      <c r="CIQ328" s="134"/>
      <c r="CIR328" s="134"/>
      <c r="CIS328" s="134"/>
      <c r="CIT328" s="134"/>
      <c r="CIU328" s="134"/>
      <c r="CIV328" s="134"/>
      <c r="CIW328" s="134"/>
      <c r="CIX328" s="134"/>
      <c r="CIY328" s="134"/>
      <c r="CIZ328" s="134"/>
      <c r="CJA328" s="134"/>
      <c r="CJB328" s="134"/>
      <c r="CJC328" s="134"/>
      <c r="CJD328" s="134"/>
      <c r="CJE328" s="134"/>
      <c r="CJF328" s="134"/>
      <c r="CJG328" s="134"/>
      <c r="CJH328" s="134"/>
      <c r="CJI328" s="134"/>
      <c r="CJJ328" s="134"/>
      <c r="CJK328" s="134"/>
      <c r="CJL328" s="134"/>
      <c r="CJM328" s="134"/>
      <c r="CJN328" s="134"/>
      <c r="CJO328" s="134"/>
      <c r="CJP328" s="134"/>
      <c r="CJQ328" s="134"/>
      <c r="CJR328" s="134"/>
      <c r="CJS328" s="134"/>
      <c r="CJT328" s="134"/>
      <c r="CJU328" s="134"/>
      <c r="CJV328" s="134"/>
      <c r="CJW328" s="134"/>
      <c r="CJX328" s="134"/>
      <c r="CJY328" s="134"/>
      <c r="CJZ328" s="134"/>
      <c r="CKA328" s="134"/>
      <c r="CKB328" s="134"/>
      <c r="CKC328" s="134"/>
      <c r="CKD328" s="134"/>
      <c r="CKE328" s="134"/>
      <c r="CKF328" s="134"/>
      <c r="CKG328" s="134"/>
      <c r="CKH328" s="134"/>
      <c r="CKI328" s="134"/>
      <c r="CKJ328" s="134"/>
      <c r="CKK328" s="134"/>
      <c r="CKL328" s="134"/>
      <c r="CKM328" s="134"/>
      <c r="CKN328" s="134"/>
      <c r="CKO328" s="134"/>
      <c r="CKP328" s="134"/>
      <c r="CKQ328" s="134"/>
      <c r="CKR328" s="134"/>
      <c r="CKS328" s="134"/>
      <c r="CKT328" s="134"/>
      <c r="CKU328" s="134"/>
      <c r="CKV328" s="134"/>
      <c r="CKW328" s="134"/>
      <c r="CKX328" s="134"/>
      <c r="CKY328" s="134"/>
      <c r="CKZ328" s="134"/>
      <c r="CLA328" s="134"/>
      <c r="CLB328" s="134"/>
      <c r="CLC328" s="134"/>
      <c r="CLD328" s="134"/>
      <c r="CLE328" s="134"/>
      <c r="CLF328" s="134"/>
      <c r="CLG328" s="134"/>
      <c r="CLH328" s="134"/>
      <c r="CLI328" s="134"/>
      <c r="CLJ328" s="134"/>
      <c r="CLK328" s="134"/>
      <c r="CLL328" s="134"/>
      <c r="CLM328" s="134"/>
      <c r="CLN328" s="134"/>
      <c r="CLO328" s="134"/>
      <c r="CLP328" s="134"/>
      <c r="CLQ328" s="134"/>
      <c r="CLR328" s="134"/>
      <c r="CLS328" s="134"/>
      <c r="CLT328" s="134"/>
      <c r="CLU328" s="134"/>
      <c r="CLV328" s="134"/>
      <c r="CLW328" s="134"/>
      <c r="CLX328" s="134"/>
      <c r="CLY328" s="134"/>
      <c r="CLZ328" s="134"/>
      <c r="CMA328" s="134"/>
      <c r="CMB328" s="134"/>
      <c r="CMC328" s="134"/>
      <c r="CMD328" s="134"/>
      <c r="CME328" s="134"/>
      <c r="CMF328" s="134"/>
      <c r="CMG328" s="134"/>
      <c r="CMH328" s="134"/>
      <c r="CMI328" s="134"/>
      <c r="CMJ328" s="134"/>
      <c r="CMK328" s="134"/>
      <c r="CML328" s="134"/>
      <c r="CMM328" s="134"/>
      <c r="CMN328" s="134"/>
      <c r="CMO328" s="134"/>
      <c r="CMP328" s="134"/>
      <c r="CMQ328" s="134"/>
      <c r="CMR328" s="134"/>
      <c r="CMS328" s="134"/>
      <c r="CMT328" s="134"/>
      <c r="CMU328" s="134"/>
      <c r="CMV328" s="134"/>
      <c r="CMW328" s="134"/>
      <c r="CMX328" s="134"/>
      <c r="CMY328" s="134"/>
      <c r="CMZ328" s="134"/>
      <c r="CNA328" s="134"/>
      <c r="CNB328" s="134"/>
      <c r="CNC328" s="134"/>
      <c r="CND328" s="134"/>
      <c r="CNE328" s="134"/>
      <c r="CNF328" s="134"/>
      <c r="CNG328" s="134"/>
      <c r="CNH328" s="134"/>
      <c r="CNI328" s="134"/>
      <c r="CNJ328" s="134"/>
      <c r="CNK328" s="134"/>
      <c r="CNL328" s="134"/>
      <c r="CNM328" s="134"/>
      <c r="CNN328" s="134"/>
      <c r="CNO328" s="134"/>
      <c r="CNP328" s="134"/>
      <c r="CNQ328" s="134"/>
      <c r="CNR328" s="134"/>
      <c r="CNS328" s="134"/>
      <c r="CNT328" s="134"/>
      <c r="CNU328" s="134"/>
      <c r="CNV328" s="134"/>
      <c r="CNW328" s="134"/>
      <c r="CNX328" s="134"/>
      <c r="CNY328" s="134"/>
      <c r="CNZ328" s="134"/>
      <c r="COA328" s="134"/>
      <c r="COB328" s="134"/>
      <c r="COC328" s="134"/>
      <c r="COD328" s="134"/>
      <c r="COE328" s="134"/>
      <c r="COF328" s="134"/>
      <c r="COG328" s="134"/>
      <c r="COH328" s="134"/>
      <c r="COI328" s="134"/>
      <c r="COJ328" s="134"/>
      <c r="COK328" s="134"/>
      <c r="COL328" s="134"/>
      <c r="COM328" s="134"/>
      <c r="CON328" s="134"/>
      <c r="COO328" s="134"/>
      <c r="COP328" s="134"/>
      <c r="COQ328" s="134"/>
      <c r="COR328" s="134"/>
      <c r="COS328" s="134"/>
      <c r="COT328" s="134"/>
      <c r="COU328" s="134"/>
      <c r="COV328" s="134"/>
      <c r="COW328" s="134"/>
      <c r="COX328" s="134"/>
      <c r="COY328" s="134"/>
      <c r="COZ328" s="134"/>
      <c r="CPA328" s="134"/>
      <c r="CPB328" s="134"/>
      <c r="CPC328" s="134"/>
      <c r="CPD328" s="134"/>
      <c r="CPE328" s="134"/>
      <c r="CPF328" s="134"/>
      <c r="CPG328" s="134"/>
      <c r="CPH328" s="134"/>
      <c r="CPI328" s="134"/>
      <c r="CPJ328" s="134"/>
      <c r="CPK328" s="134"/>
      <c r="CPL328" s="134"/>
      <c r="CPM328" s="134"/>
      <c r="CPN328" s="134"/>
      <c r="CPO328" s="134"/>
      <c r="CPP328" s="134"/>
      <c r="CPQ328" s="134"/>
      <c r="CPR328" s="134"/>
      <c r="CPS328" s="134"/>
      <c r="CPT328" s="134"/>
      <c r="CPU328" s="134"/>
      <c r="CPV328" s="134"/>
      <c r="CPW328" s="134"/>
      <c r="CPX328" s="134"/>
      <c r="CPY328" s="134"/>
      <c r="CPZ328" s="134"/>
      <c r="CQA328" s="134"/>
      <c r="CQB328" s="134"/>
      <c r="CQC328" s="134"/>
      <c r="CQD328" s="134"/>
      <c r="CQE328" s="134"/>
      <c r="CQF328" s="134"/>
      <c r="CQG328" s="134"/>
      <c r="CQH328" s="134"/>
      <c r="CQI328" s="134"/>
      <c r="CQJ328" s="134"/>
      <c r="CQK328" s="134"/>
      <c r="CQL328" s="134"/>
      <c r="CQM328" s="134"/>
      <c r="CQN328" s="134"/>
      <c r="CQO328" s="134"/>
      <c r="CQP328" s="134"/>
      <c r="CQQ328" s="134"/>
      <c r="CQR328" s="134"/>
      <c r="CQS328" s="134"/>
      <c r="CQT328" s="134"/>
      <c r="CQU328" s="134"/>
      <c r="CQV328" s="134"/>
      <c r="CQW328" s="134"/>
      <c r="CQX328" s="134"/>
      <c r="CQY328" s="134"/>
      <c r="CQZ328" s="134"/>
      <c r="CRA328" s="134"/>
      <c r="CRB328" s="134"/>
      <c r="CRC328" s="134"/>
      <c r="CRD328" s="134"/>
      <c r="CRE328" s="134"/>
      <c r="CRF328" s="134"/>
      <c r="CRG328" s="134"/>
      <c r="CRH328" s="134"/>
      <c r="CRI328" s="134"/>
      <c r="CRJ328" s="134"/>
      <c r="CRK328" s="134"/>
      <c r="CRL328" s="134"/>
      <c r="CRM328" s="134"/>
      <c r="CRN328" s="134"/>
      <c r="CRO328" s="134"/>
      <c r="CRP328" s="134"/>
      <c r="CRQ328" s="134"/>
      <c r="CRR328" s="134"/>
      <c r="CRS328" s="134"/>
      <c r="CRT328" s="134"/>
      <c r="CRU328" s="134"/>
      <c r="CRV328" s="134"/>
      <c r="CRW328" s="134"/>
      <c r="CRX328" s="134"/>
      <c r="CRY328" s="134"/>
      <c r="CRZ328" s="134"/>
      <c r="CSA328" s="134"/>
      <c r="CSB328" s="134"/>
      <c r="CSC328" s="134"/>
      <c r="CSD328" s="134"/>
      <c r="CSE328" s="134"/>
      <c r="CSF328" s="134"/>
      <c r="CSG328" s="134"/>
      <c r="CSH328" s="134"/>
      <c r="CSI328" s="134"/>
      <c r="CSJ328" s="134"/>
      <c r="CSK328" s="134"/>
      <c r="CSL328" s="134"/>
      <c r="CSM328" s="134"/>
      <c r="CSN328" s="134"/>
      <c r="CSO328" s="134"/>
      <c r="CSP328" s="134"/>
      <c r="CSQ328" s="134"/>
      <c r="CSR328" s="134"/>
      <c r="CSS328" s="134"/>
      <c r="CST328" s="134"/>
      <c r="CSU328" s="134"/>
      <c r="CSV328" s="134"/>
      <c r="CSW328" s="134"/>
      <c r="CSX328" s="134"/>
      <c r="CSY328" s="134"/>
      <c r="CSZ328" s="134"/>
      <c r="CTA328" s="134"/>
      <c r="CTB328" s="134"/>
      <c r="CTC328" s="134"/>
      <c r="CTD328" s="134"/>
      <c r="CTE328" s="134"/>
      <c r="CTF328" s="134"/>
      <c r="CTG328" s="134"/>
      <c r="CTH328" s="134"/>
      <c r="CTI328" s="134"/>
      <c r="CTJ328" s="134"/>
      <c r="CTK328" s="134"/>
      <c r="CTL328" s="134"/>
      <c r="CTM328" s="134"/>
      <c r="CTN328" s="134"/>
      <c r="CTO328" s="134"/>
      <c r="CTP328" s="134"/>
      <c r="CTQ328" s="134"/>
      <c r="CTR328" s="134"/>
      <c r="CTS328" s="134"/>
      <c r="CTT328" s="134"/>
      <c r="CTU328" s="134"/>
      <c r="CTV328" s="134"/>
      <c r="CTW328" s="134"/>
      <c r="CTX328" s="134"/>
      <c r="CTY328" s="134"/>
      <c r="CTZ328" s="134"/>
      <c r="CUA328" s="134"/>
      <c r="CUB328" s="134"/>
      <c r="CUC328" s="134"/>
      <c r="CUD328" s="134"/>
      <c r="CUE328" s="134"/>
      <c r="CUF328" s="134"/>
      <c r="CUG328" s="134"/>
      <c r="CUH328" s="134"/>
      <c r="CUI328" s="134"/>
      <c r="CUJ328" s="134"/>
      <c r="CUK328" s="134"/>
      <c r="CUL328" s="134"/>
      <c r="CUM328" s="134"/>
      <c r="CUN328" s="134"/>
      <c r="CUO328" s="134"/>
      <c r="CUP328" s="134"/>
      <c r="CUQ328" s="134"/>
      <c r="CUR328" s="134"/>
      <c r="CUS328" s="134"/>
      <c r="CUT328" s="134"/>
      <c r="CUU328" s="134"/>
      <c r="CUV328" s="134"/>
      <c r="CUW328" s="134"/>
      <c r="CUX328" s="134"/>
      <c r="CUY328" s="134"/>
      <c r="CUZ328" s="134"/>
      <c r="CVA328" s="134"/>
      <c r="CVB328" s="134"/>
      <c r="CVC328" s="134"/>
      <c r="CVD328" s="134"/>
      <c r="CVE328" s="134"/>
      <c r="CVF328" s="134"/>
      <c r="CVG328" s="134"/>
      <c r="CVH328" s="134"/>
      <c r="CVI328" s="134"/>
      <c r="CVJ328" s="134"/>
      <c r="CVK328" s="134"/>
      <c r="CVL328" s="134"/>
      <c r="CVM328" s="134"/>
      <c r="CVN328" s="134"/>
      <c r="CVO328" s="134"/>
      <c r="CVP328" s="134"/>
      <c r="CVQ328" s="134"/>
      <c r="CVR328" s="134"/>
      <c r="CVS328" s="134"/>
      <c r="CVT328" s="134"/>
      <c r="CVU328" s="134"/>
      <c r="CVV328" s="134"/>
      <c r="CVW328" s="134"/>
      <c r="CVX328" s="134"/>
      <c r="CVY328" s="134"/>
      <c r="CVZ328" s="134"/>
      <c r="CWA328" s="134"/>
      <c r="CWB328" s="134"/>
      <c r="CWC328" s="134"/>
      <c r="CWD328" s="134"/>
      <c r="CWE328" s="134"/>
      <c r="CWF328" s="134"/>
      <c r="CWG328" s="134"/>
      <c r="CWH328" s="134"/>
      <c r="CWI328" s="134"/>
      <c r="CWJ328" s="134"/>
      <c r="CWK328" s="134"/>
      <c r="CWL328" s="134"/>
      <c r="CWM328" s="134"/>
      <c r="CWN328" s="134"/>
      <c r="CWO328" s="134"/>
      <c r="CWP328" s="134"/>
      <c r="CWQ328" s="134"/>
      <c r="CWR328" s="134"/>
      <c r="CWS328" s="134"/>
      <c r="CWT328" s="134"/>
      <c r="CWU328" s="134"/>
      <c r="CWV328" s="134"/>
      <c r="CWW328" s="134"/>
      <c r="CWX328" s="134"/>
      <c r="CWY328" s="134"/>
      <c r="CWZ328" s="134"/>
      <c r="CXA328" s="134"/>
      <c r="CXB328" s="134"/>
      <c r="CXC328" s="134"/>
      <c r="CXD328" s="134"/>
      <c r="CXE328" s="134"/>
      <c r="CXF328" s="134"/>
      <c r="CXG328" s="134"/>
      <c r="CXH328" s="134"/>
      <c r="CXI328" s="134"/>
      <c r="CXJ328" s="134"/>
      <c r="CXK328" s="134"/>
      <c r="CXL328" s="134"/>
      <c r="CXM328" s="134"/>
      <c r="CXN328" s="134"/>
      <c r="CXO328" s="134"/>
      <c r="CXP328" s="134"/>
      <c r="CXQ328" s="134"/>
      <c r="CXR328" s="134"/>
      <c r="CXS328" s="134"/>
      <c r="CXT328" s="134"/>
      <c r="CXU328" s="134"/>
      <c r="CXV328" s="134"/>
      <c r="CXW328" s="134"/>
      <c r="CXX328" s="134"/>
      <c r="CXY328" s="134"/>
      <c r="CXZ328" s="134"/>
      <c r="CYA328" s="134"/>
      <c r="CYB328" s="134"/>
      <c r="CYC328" s="134"/>
      <c r="CYD328" s="134"/>
      <c r="CYE328" s="134"/>
      <c r="CYF328" s="134"/>
      <c r="CYG328" s="134"/>
      <c r="CYH328" s="134"/>
      <c r="CYI328" s="134"/>
      <c r="CYJ328" s="134"/>
      <c r="CYK328" s="134"/>
      <c r="CYL328" s="134"/>
      <c r="CYM328" s="134"/>
      <c r="CYN328" s="134"/>
      <c r="CYO328" s="134"/>
      <c r="CYP328" s="134"/>
      <c r="CYQ328" s="134"/>
      <c r="CYR328" s="134"/>
      <c r="CYS328" s="134"/>
      <c r="CYT328" s="134"/>
      <c r="CYU328" s="134"/>
      <c r="CYV328" s="134"/>
      <c r="CYW328" s="134"/>
      <c r="CYX328" s="134"/>
      <c r="CYY328" s="134"/>
      <c r="CYZ328" s="134"/>
      <c r="CZA328" s="134"/>
      <c r="CZB328" s="134"/>
      <c r="CZC328" s="134"/>
      <c r="CZD328" s="134"/>
      <c r="CZE328" s="134"/>
      <c r="CZF328" s="134"/>
      <c r="CZG328" s="134"/>
      <c r="CZH328" s="134"/>
      <c r="CZI328" s="134"/>
      <c r="CZJ328" s="134"/>
      <c r="CZK328" s="134"/>
      <c r="CZL328" s="134"/>
      <c r="CZM328" s="134"/>
      <c r="CZN328" s="134"/>
      <c r="CZO328" s="134"/>
      <c r="CZP328" s="134"/>
      <c r="CZQ328" s="134"/>
      <c r="CZR328" s="134"/>
      <c r="CZS328" s="134"/>
      <c r="CZT328" s="134"/>
      <c r="CZU328" s="134"/>
      <c r="CZV328" s="134"/>
      <c r="CZW328" s="134"/>
      <c r="CZX328" s="134"/>
      <c r="CZY328" s="134"/>
      <c r="CZZ328" s="134"/>
      <c r="DAA328" s="134"/>
      <c r="DAB328" s="134"/>
      <c r="DAC328" s="134"/>
      <c r="DAD328" s="134"/>
      <c r="DAE328" s="134"/>
      <c r="DAF328" s="134"/>
      <c r="DAG328" s="134"/>
      <c r="DAH328" s="134"/>
      <c r="DAI328" s="134"/>
      <c r="DAJ328" s="134"/>
      <c r="DAK328" s="134"/>
      <c r="DAL328" s="134"/>
      <c r="DAM328" s="134"/>
      <c r="DAN328" s="134"/>
      <c r="DAO328" s="134"/>
      <c r="DAP328" s="134"/>
      <c r="DAQ328" s="134"/>
      <c r="DAR328" s="134"/>
      <c r="DAS328" s="134"/>
      <c r="DAT328" s="134"/>
      <c r="DAU328" s="134"/>
      <c r="DAV328" s="134"/>
      <c r="DAW328" s="134"/>
      <c r="DAX328" s="134"/>
      <c r="DAY328" s="134"/>
      <c r="DAZ328" s="134"/>
      <c r="DBA328" s="134"/>
      <c r="DBB328" s="134"/>
      <c r="DBC328" s="134"/>
      <c r="DBD328" s="134"/>
      <c r="DBE328" s="134"/>
      <c r="DBF328" s="134"/>
      <c r="DBG328" s="134"/>
      <c r="DBH328" s="134"/>
      <c r="DBI328" s="134"/>
      <c r="DBJ328" s="134"/>
      <c r="DBK328" s="134"/>
      <c r="DBL328" s="134"/>
      <c r="DBM328" s="134"/>
      <c r="DBN328" s="134"/>
      <c r="DBO328" s="134"/>
      <c r="DBP328" s="134"/>
      <c r="DBQ328" s="134"/>
      <c r="DBR328" s="134"/>
      <c r="DBS328" s="134"/>
      <c r="DBT328" s="134"/>
      <c r="DBU328" s="134"/>
      <c r="DBV328" s="134"/>
      <c r="DBW328" s="134"/>
      <c r="DBX328" s="134"/>
      <c r="DBY328" s="134"/>
      <c r="DBZ328" s="134"/>
      <c r="DCA328" s="134"/>
      <c r="DCB328" s="134"/>
      <c r="DCC328" s="134"/>
      <c r="DCD328" s="134"/>
      <c r="DCE328" s="134"/>
      <c r="DCF328" s="134"/>
      <c r="DCG328" s="134"/>
      <c r="DCH328" s="134"/>
      <c r="DCI328" s="134"/>
      <c r="DCJ328" s="134"/>
      <c r="DCK328" s="134"/>
      <c r="DCL328" s="134"/>
      <c r="DCM328" s="134"/>
      <c r="DCN328" s="134"/>
      <c r="DCO328" s="134"/>
      <c r="DCP328" s="134"/>
      <c r="DCQ328" s="134"/>
      <c r="DCR328" s="134"/>
      <c r="DCS328" s="134"/>
      <c r="DCT328" s="134"/>
      <c r="DCU328" s="134"/>
      <c r="DCV328" s="134"/>
      <c r="DCW328" s="134"/>
      <c r="DCX328" s="134"/>
      <c r="DCY328" s="134"/>
      <c r="DCZ328" s="134"/>
      <c r="DDA328" s="134"/>
      <c r="DDB328" s="134"/>
      <c r="DDC328" s="134"/>
      <c r="DDD328" s="134"/>
      <c r="DDE328" s="134"/>
      <c r="DDF328" s="134"/>
      <c r="DDG328" s="134"/>
      <c r="DDH328" s="134"/>
      <c r="DDI328" s="134"/>
      <c r="DDJ328" s="134"/>
      <c r="DDK328" s="134"/>
      <c r="DDL328" s="134"/>
      <c r="DDM328" s="134"/>
      <c r="DDN328" s="134"/>
      <c r="DDO328" s="134"/>
      <c r="DDP328" s="134"/>
      <c r="DDQ328" s="134"/>
      <c r="DDR328" s="134"/>
      <c r="DDS328" s="134"/>
      <c r="DDT328" s="134"/>
      <c r="DDU328" s="134"/>
      <c r="DDV328" s="134"/>
      <c r="DDW328" s="134"/>
      <c r="DDX328" s="134"/>
      <c r="DDY328" s="134"/>
      <c r="DDZ328" s="134"/>
      <c r="DEA328" s="134"/>
      <c r="DEB328" s="134"/>
      <c r="DEC328" s="134"/>
      <c r="DED328" s="134"/>
      <c r="DEE328" s="134"/>
      <c r="DEF328" s="134"/>
      <c r="DEG328" s="134"/>
      <c r="DEH328" s="134"/>
      <c r="DEI328" s="134"/>
      <c r="DEJ328" s="134"/>
      <c r="DEK328" s="134"/>
      <c r="DEL328" s="134"/>
      <c r="DEM328" s="134"/>
      <c r="DEN328" s="134"/>
      <c r="DEO328" s="134"/>
      <c r="DEP328" s="134"/>
      <c r="DEQ328" s="134"/>
      <c r="DER328" s="134"/>
      <c r="DES328" s="134"/>
      <c r="DET328" s="134"/>
      <c r="DEU328" s="134"/>
      <c r="DEV328" s="134"/>
      <c r="DEW328" s="134"/>
      <c r="DEX328" s="134"/>
      <c r="DEY328" s="134"/>
      <c r="DEZ328" s="134"/>
      <c r="DFA328" s="134"/>
      <c r="DFB328" s="134"/>
      <c r="DFC328" s="134"/>
      <c r="DFD328" s="134"/>
      <c r="DFE328" s="134"/>
      <c r="DFF328" s="134"/>
      <c r="DFG328" s="134"/>
      <c r="DFH328" s="134"/>
      <c r="DFI328" s="134"/>
      <c r="DFJ328" s="134"/>
      <c r="DFK328" s="134"/>
      <c r="DFL328" s="134"/>
      <c r="DFM328" s="134"/>
      <c r="DFN328" s="134"/>
      <c r="DFO328" s="134"/>
      <c r="DFP328" s="134"/>
      <c r="DFQ328" s="134"/>
      <c r="DFR328" s="134"/>
      <c r="DFS328" s="134"/>
      <c r="DFT328" s="134"/>
      <c r="DFU328" s="134"/>
      <c r="DFV328" s="134"/>
      <c r="DFW328" s="134"/>
      <c r="DFX328" s="134"/>
      <c r="DFY328" s="134"/>
      <c r="DFZ328" s="134"/>
      <c r="DGA328" s="134"/>
      <c r="DGB328" s="134"/>
      <c r="DGC328" s="134"/>
      <c r="DGD328" s="134"/>
      <c r="DGE328" s="134"/>
      <c r="DGF328" s="134"/>
      <c r="DGG328" s="134"/>
      <c r="DGH328" s="134"/>
      <c r="DGI328" s="134"/>
      <c r="DGJ328" s="134"/>
      <c r="DGK328" s="134"/>
      <c r="DGL328" s="134"/>
      <c r="DGM328" s="134"/>
      <c r="DGN328" s="134"/>
      <c r="DGO328" s="134"/>
      <c r="DGP328" s="134"/>
      <c r="DGQ328" s="134"/>
      <c r="DGR328" s="134"/>
      <c r="DGS328" s="134"/>
      <c r="DGT328" s="134"/>
      <c r="DGU328" s="134"/>
      <c r="DGV328" s="134"/>
      <c r="DGW328" s="134"/>
      <c r="DGX328" s="134"/>
      <c r="DGY328" s="134"/>
      <c r="DGZ328" s="134"/>
      <c r="DHA328" s="134"/>
      <c r="DHB328" s="134"/>
      <c r="DHC328" s="134"/>
      <c r="DHD328" s="134"/>
      <c r="DHE328" s="134"/>
      <c r="DHF328" s="134"/>
      <c r="DHG328" s="134"/>
      <c r="DHH328" s="134"/>
      <c r="DHI328" s="134"/>
      <c r="DHJ328" s="134"/>
      <c r="DHK328" s="134"/>
      <c r="DHL328" s="134"/>
      <c r="DHM328" s="134"/>
      <c r="DHN328" s="134"/>
      <c r="DHO328" s="134"/>
      <c r="DHP328" s="134"/>
      <c r="DHQ328" s="134"/>
      <c r="DHR328" s="134"/>
      <c r="DHS328" s="134"/>
      <c r="DHT328" s="134"/>
      <c r="DHU328" s="134"/>
      <c r="DHV328" s="134"/>
      <c r="DHW328" s="134"/>
      <c r="DHX328" s="134"/>
      <c r="DHY328" s="134"/>
      <c r="DHZ328" s="134"/>
      <c r="DIA328" s="134"/>
      <c r="DIB328" s="134"/>
      <c r="DIC328" s="134"/>
      <c r="DID328" s="134"/>
      <c r="DIE328" s="134"/>
      <c r="DIF328" s="134"/>
      <c r="DIG328" s="134"/>
      <c r="DIH328" s="134"/>
      <c r="DII328" s="134"/>
      <c r="DIJ328" s="134"/>
      <c r="DIK328" s="134"/>
      <c r="DIL328" s="134"/>
      <c r="DIM328" s="134"/>
      <c r="DIN328" s="134"/>
      <c r="DIO328" s="134"/>
      <c r="DIP328" s="134"/>
      <c r="DIQ328" s="134"/>
      <c r="DIR328" s="134"/>
      <c r="DIS328" s="134"/>
      <c r="DIT328" s="134"/>
      <c r="DIU328" s="134"/>
      <c r="DIV328" s="134"/>
      <c r="DIW328" s="134"/>
      <c r="DIX328" s="134"/>
      <c r="DIY328" s="134"/>
      <c r="DIZ328" s="134"/>
      <c r="DJA328" s="134"/>
      <c r="DJB328" s="134"/>
      <c r="DJC328" s="134"/>
      <c r="DJD328" s="134"/>
      <c r="DJE328" s="134"/>
      <c r="DJF328" s="134"/>
      <c r="DJG328" s="134"/>
      <c r="DJH328" s="134"/>
      <c r="DJI328" s="134"/>
      <c r="DJJ328" s="134"/>
      <c r="DJK328" s="134"/>
      <c r="DJL328" s="134"/>
      <c r="DJM328" s="134"/>
      <c r="DJN328" s="134"/>
      <c r="DJO328" s="134"/>
      <c r="DJP328" s="134"/>
      <c r="DJQ328" s="134"/>
      <c r="DJR328" s="134"/>
      <c r="DJS328" s="134"/>
      <c r="DJT328" s="134"/>
      <c r="DJU328" s="134"/>
      <c r="DJV328" s="134"/>
      <c r="DJW328" s="134"/>
      <c r="DJX328" s="134"/>
      <c r="DJY328" s="134"/>
      <c r="DJZ328" s="134"/>
      <c r="DKA328" s="134"/>
      <c r="DKB328" s="134"/>
      <c r="DKC328" s="134"/>
      <c r="DKD328" s="134"/>
      <c r="DKE328" s="134"/>
      <c r="DKF328" s="134"/>
      <c r="DKG328" s="134"/>
      <c r="DKH328" s="134"/>
      <c r="DKI328" s="134"/>
      <c r="DKJ328" s="134"/>
      <c r="DKK328" s="134"/>
      <c r="DKL328" s="134"/>
      <c r="DKM328" s="134"/>
      <c r="DKN328" s="134"/>
      <c r="DKO328" s="134"/>
      <c r="DKP328" s="134"/>
      <c r="DKQ328" s="134"/>
      <c r="DKR328" s="134"/>
      <c r="DKS328" s="134"/>
      <c r="DKT328" s="134"/>
      <c r="DKU328" s="134"/>
      <c r="DKV328" s="134"/>
      <c r="DKW328" s="134"/>
      <c r="DKX328" s="134"/>
      <c r="DKY328" s="134"/>
      <c r="DKZ328" s="134"/>
      <c r="DLA328" s="134"/>
      <c r="DLB328" s="134"/>
      <c r="DLC328" s="134"/>
      <c r="DLD328" s="134"/>
      <c r="DLE328" s="134"/>
      <c r="DLF328" s="134"/>
      <c r="DLG328" s="134"/>
      <c r="DLH328" s="134"/>
      <c r="DLI328" s="134"/>
      <c r="DLJ328" s="134"/>
      <c r="DLK328" s="134"/>
      <c r="DLL328" s="134"/>
      <c r="DLM328" s="134"/>
      <c r="DLN328" s="134"/>
      <c r="DLO328" s="134"/>
      <c r="DLP328" s="134"/>
      <c r="DLQ328" s="134"/>
      <c r="DLR328" s="134"/>
      <c r="DLS328" s="134"/>
      <c r="DLT328" s="134"/>
      <c r="DLU328" s="134"/>
      <c r="DLV328" s="134"/>
      <c r="DLW328" s="134"/>
      <c r="DLX328" s="134"/>
      <c r="DLY328" s="134"/>
      <c r="DLZ328" s="134"/>
      <c r="DMA328" s="134"/>
      <c r="DMB328" s="134"/>
      <c r="DMC328" s="134"/>
      <c r="DMD328" s="134"/>
      <c r="DME328" s="134"/>
      <c r="DMF328" s="134"/>
      <c r="DMG328" s="134"/>
      <c r="DMH328" s="134"/>
      <c r="DMI328" s="134"/>
      <c r="DMJ328" s="134"/>
      <c r="DMK328" s="134"/>
      <c r="DML328" s="134"/>
      <c r="DMM328" s="134"/>
      <c r="DMN328" s="134"/>
      <c r="DMO328" s="134"/>
      <c r="DMP328" s="134"/>
      <c r="DMQ328" s="134"/>
      <c r="DMR328" s="134"/>
      <c r="DMS328" s="134"/>
      <c r="DMT328" s="134"/>
      <c r="DMU328" s="134"/>
      <c r="DMV328" s="134"/>
      <c r="DMW328" s="134"/>
      <c r="DMX328" s="134"/>
      <c r="DMY328" s="134"/>
      <c r="DMZ328" s="134"/>
      <c r="DNA328" s="134"/>
      <c r="DNB328" s="134"/>
      <c r="DNC328" s="134"/>
      <c r="DND328" s="134"/>
      <c r="DNE328" s="134"/>
      <c r="DNF328" s="134"/>
      <c r="DNG328" s="134"/>
      <c r="DNH328" s="134"/>
      <c r="DNI328" s="134"/>
      <c r="DNJ328" s="134"/>
      <c r="DNK328" s="134"/>
      <c r="DNL328" s="134"/>
      <c r="DNM328" s="134"/>
      <c r="DNN328" s="134"/>
      <c r="DNO328" s="134"/>
      <c r="DNP328" s="134"/>
      <c r="DNQ328" s="134"/>
      <c r="DNR328" s="134"/>
      <c r="DNS328" s="134"/>
      <c r="DNT328" s="134"/>
      <c r="DNU328" s="134"/>
      <c r="DNV328" s="134"/>
      <c r="DNW328" s="134"/>
      <c r="DNX328" s="134"/>
      <c r="DNY328" s="134"/>
      <c r="DNZ328" s="134"/>
      <c r="DOA328" s="134"/>
      <c r="DOB328" s="134"/>
      <c r="DOC328" s="134"/>
      <c r="DOD328" s="134"/>
      <c r="DOE328" s="134"/>
      <c r="DOF328" s="134"/>
      <c r="DOG328" s="134"/>
      <c r="DOH328" s="134"/>
      <c r="DOI328" s="134"/>
      <c r="DOJ328" s="134"/>
      <c r="DOK328" s="134"/>
      <c r="DOL328" s="134"/>
      <c r="DOM328" s="134"/>
      <c r="DON328" s="134"/>
      <c r="DOO328" s="134"/>
      <c r="DOP328" s="134"/>
      <c r="DOQ328" s="134"/>
      <c r="DOR328" s="134"/>
      <c r="DOS328" s="134"/>
      <c r="DOT328" s="134"/>
      <c r="DOU328" s="134"/>
      <c r="DOV328" s="134"/>
      <c r="DOW328" s="134"/>
      <c r="DOX328" s="134"/>
      <c r="DOY328" s="134"/>
      <c r="DOZ328" s="134"/>
      <c r="DPA328" s="134"/>
      <c r="DPB328" s="134"/>
      <c r="DPC328" s="134"/>
      <c r="DPD328" s="134"/>
      <c r="DPE328" s="134"/>
      <c r="DPF328" s="134"/>
      <c r="DPG328" s="134"/>
      <c r="DPH328" s="134"/>
      <c r="DPI328" s="134"/>
      <c r="DPJ328" s="134"/>
      <c r="DPK328" s="134"/>
      <c r="DPL328" s="134"/>
      <c r="DPM328" s="134"/>
      <c r="DPN328" s="134"/>
      <c r="DPO328" s="134"/>
      <c r="DPP328" s="134"/>
      <c r="DPQ328" s="134"/>
      <c r="DPR328" s="134"/>
      <c r="DPS328" s="134"/>
      <c r="DPT328" s="134"/>
      <c r="DPU328" s="134"/>
      <c r="DPV328" s="134"/>
      <c r="DPW328" s="134"/>
      <c r="DPX328" s="134"/>
      <c r="DPY328" s="134"/>
      <c r="DPZ328" s="134"/>
      <c r="DQA328" s="134"/>
      <c r="DQB328" s="134"/>
      <c r="DQC328" s="134"/>
      <c r="DQD328" s="134"/>
      <c r="DQE328" s="134"/>
      <c r="DQF328" s="134"/>
      <c r="DQG328" s="134"/>
      <c r="DQH328" s="134"/>
      <c r="DQI328" s="134"/>
      <c r="DQJ328" s="134"/>
      <c r="DQK328" s="134"/>
      <c r="DQL328" s="134"/>
      <c r="DQM328" s="134"/>
      <c r="DQN328" s="134"/>
      <c r="DQO328" s="134"/>
      <c r="DQP328" s="134"/>
      <c r="DQQ328" s="134"/>
      <c r="DQR328" s="134"/>
      <c r="DQS328" s="134"/>
      <c r="DQT328" s="134"/>
      <c r="DQU328" s="134"/>
      <c r="DQV328" s="134"/>
      <c r="DQW328" s="134"/>
      <c r="DQX328" s="134"/>
      <c r="DQY328" s="134"/>
      <c r="DQZ328" s="134"/>
      <c r="DRA328" s="134"/>
      <c r="DRB328" s="134"/>
      <c r="DRC328" s="134"/>
      <c r="DRD328" s="134"/>
      <c r="DRE328" s="134"/>
      <c r="DRF328" s="134"/>
      <c r="DRG328" s="134"/>
      <c r="DRH328" s="134"/>
      <c r="DRI328" s="134"/>
      <c r="DRJ328" s="134"/>
      <c r="DRK328" s="134"/>
      <c r="DRL328" s="134"/>
      <c r="DRM328" s="134"/>
      <c r="DRN328" s="134"/>
      <c r="DRO328" s="134"/>
      <c r="DRP328" s="134"/>
      <c r="DRQ328" s="134"/>
      <c r="DRR328" s="134"/>
      <c r="DRS328" s="134"/>
      <c r="DRT328" s="134"/>
      <c r="DRU328" s="134"/>
      <c r="DRV328" s="134"/>
      <c r="DRW328" s="134"/>
      <c r="DRX328" s="134"/>
      <c r="DRY328" s="134"/>
      <c r="DRZ328" s="134"/>
      <c r="DSA328" s="134"/>
      <c r="DSB328" s="134"/>
      <c r="DSC328" s="134"/>
      <c r="DSD328" s="134"/>
      <c r="DSE328" s="134"/>
      <c r="DSF328" s="134"/>
      <c r="DSG328" s="134"/>
      <c r="DSH328" s="134"/>
      <c r="DSI328" s="134"/>
      <c r="DSJ328" s="134"/>
      <c r="DSK328" s="134"/>
      <c r="DSL328" s="134"/>
      <c r="DSM328" s="134"/>
      <c r="DSN328" s="134"/>
      <c r="DSO328" s="134"/>
      <c r="DSP328" s="134"/>
      <c r="DSQ328" s="134"/>
      <c r="DSR328" s="134"/>
      <c r="DSS328" s="134"/>
      <c r="DST328" s="134"/>
      <c r="DSU328" s="134"/>
      <c r="DSV328" s="134"/>
      <c r="DSW328" s="134"/>
      <c r="DSX328" s="134"/>
      <c r="DSY328" s="134"/>
      <c r="DSZ328" s="134"/>
      <c r="DTA328" s="134"/>
      <c r="DTB328" s="134"/>
      <c r="DTC328" s="134"/>
      <c r="DTD328" s="134"/>
      <c r="DTE328" s="134"/>
      <c r="DTF328" s="134"/>
      <c r="DTG328" s="134"/>
      <c r="DTH328" s="134"/>
      <c r="DTI328" s="134"/>
      <c r="DTJ328" s="134"/>
      <c r="DTK328" s="134"/>
      <c r="DTL328" s="134"/>
      <c r="DTM328" s="134"/>
      <c r="DTN328" s="134"/>
      <c r="DTO328" s="134"/>
      <c r="DTP328" s="134"/>
      <c r="DTQ328" s="134"/>
      <c r="DTR328" s="134"/>
      <c r="DTS328" s="134"/>
      <c r="DTT328" s="134"/>
      <c r="DTU328" s="134"/>
      <c r="DTV328" s="134"/>
      <c r="DTW328" s="134"/>
      <c r="DTX328" s="134"/>
      <c r="DTY328" s="134"/>
      <c r="DTZ328" s="134"/>
      <c r="DUA328" s="134"/>
      <c r="DUB328" s="134"/>
      <c r="DUC328" s="134"/>
      <c r="DUD328" s="134"/>
      <c r="DUE328" s="134"/>
      <c r="DUF328" s="134"/>
      <c r="DUG328" s="134"/>
      <c r="DUH328" s="134"/>
      <c r="DUI328" s="134"/>
      <c r="DUJ328" s="134"/>
      <c r="DUK328" s="134"/>
      <c r="DUL328" s="134"/>
      <c r="DUM328" s="134"/>
      <c r="DUN328" s="134"/>
      <c r="DUO328" s="134"/>
      <c r="DUP328" s="134"/>
      <c r="DUQ328" s="134"/>
      <c r="DUR328" s="134"/>
      <c r="DUS328" s="134"/>
      <c r="DUT328" s="134"/>
      <c r="DUU328" s="134"/>
      <c r="DUV328" s="134"/>
      <c r="DUW328" s="134"/>
      <c r="DUX328" s="134"/>
      <c r="DUY328" s="134"/>
      <c r="DUZ328" s="134"/>
      <c r="DVA328" s="134"/>
      <c r="DVB328" s="134"/>
      <c r="DVC328" s="134"/>
      <c r="DVD328" s="134"/>
      <c r="DVE328" s="134"/>
      <c r="DVF328" s="134"/>
      <c r="DVG328" s="134"/>
      <c r="DVH328" s="134"/>
      <c r="DVI328" s="134"/>
      <c r="DVJ328" s="134"/>
      <c r="DVK328" s="134"/>
      <c r="DVL328" s="134"/>
      <c r="DVM328" s="134"/>
      <c r="DVN328" s="134"/>
      <c r="DVO328" s="134"/>
      <c r="DVP328" s="134"/>
      <c r="DVQ328" s="134"/>
      <c r="DVR328" s="134"/>
      <c r="DVS328" s="134"/>
      <c r="DVT328" s="134"/>
      <c r="DVU328" s="134"/>
      <c r="DVV328" s="134"/>
      <c r="DVW328" s="134"/>
      <c r="DVX328" s="134"/>
      <c r="DVY328" s="134"/>
      <c r="DVZ328" s="134"/>
      <c r="DWA328" s="134"/>
      <c r="DWB328" s="134"/>
      <c r="DWC328" s="134"/>
      <c r="DWD328" s="134"/>
      <c r="DWE328" s="134"/>
      <c r="DWF328" s="134"/>
      <c r="DWG328" s="134"/>
      <c r="DWH328" s="134"/>
      <c r="DWI328" s="134"/>
      <c r="DWJ328" s="134"/>
      <c r="DWK328" s="134"/>
      <c r="DWL328" s="134"/>
      <c r="DWM328" s="134"/>
      <c r="DWN328" s="134"/>
      <c r="DWO328" s="134"/>
      <c r="DWP328" s="134"/>
      <c r="DWQ328" s="134"/>
      <c r="DWR328" s="134"/>
      <c r="DWS328" s="134"/>
      <c r="DWT328" s="134"/>
      <c r="DWU328" s="134"/>
      <c r="DWV328" s="134"/>
      <c r="DWW328" s="134"/>
      <c r="DWX328" s="134"/>
      <c r="DWY328" s="134"/>
      <c r="DWZ328" s="134"/>
      <c r="DXA328" s="134"/>
      <c r="DXB328" s="134"/>
      <c r="DXC328" s="134"/>
      <c r="DXD328" s="134"/>
      <c r="DXE328" s="134"/>
      <c r="DXF328" s="134"/>
      <c r="DXG328" s="134"/>
      <c r="DXH328" s="134"/>
      <c r="DXI328" s="134"/>
      <c r="DXJ328" s="134"/>
      <c r="DXK328" s="134"/>
      <c r="DXL328" s="134"/>
      <c r="DXM328" s="134"/>
      <c r="DXN328" s="134"/>
      <c r="DXO328" s="134"/>
      <c r="DXP328" s="134"/>
      <c r="DXQ328" s="134"/>
      <c r="DXR328" s="134"/>
      <c r="DXS328" s="134"/>
      <c r="DXT328" s="134"/>
      <c r="DXU328" s="134"/>
      <c r="DXV328" s="134"/>
      <c r="DXW328" s="134"/>
      <c r="DXX328" s="134"/>
      <c r="DXY328" s="134"/>
      <c r="DXZ328" s="134"/>
      <c r="DYA328" s="134"/>
      <c r="DYB328" s="134"/>
      <c r="DYC328" s="134"/>
      <c r="DYD328" s="134"/>
      <c r="DYE328" s="134"/>
      <c r="DYF328" s="134"/>
      <c r="DYG328" s="134"/>
      <c r="DYH328" s="134"/>
      <c r="DYI328" s="134"/>
      <c r="DYJ328" s="134"/>
      <c r="DYK328" s="134"/>
      <c r="DYL328" s="134"/>
      <c r="DYM328" s="134"/>
      <c r="DYN328" s="134"/>
      <c r="DYO328" s="134"/>
      <c r="DYP328" s="134"/>
      <c r="DYQ328" s="134"/>
      <c r="DYR328" s="134"/>
      <c r="DYS328" s="134"/>
      <c r="DYT328" s="134"/>
      <c r="DYU328" s="134"/>
      <c r="DYV328" s="134"/>
      <c r="DYW328" s="134"/>
      <c r="DYX328" s="134"/>
      <c r="DYY328" s="134"/>
      <c r="DYZ328" s="134"/>
      <c r="DZA328" s="134"/>
      <c r="DZB328" s="134"/>
      <c r="DZC328" s="134"/>
      <c r="DZD328" s="134"/>
      <c r="DZE328" s="134"/>
      <c r="DZF328" s="134"/>
      <c r="DZG328" s="134"/>
      <c r="DZH328" s="134"/>
      <c r="DZI328" s="134"/>
      <c r="DZJ328" s="134"/>
      <c r="DZK328" s="134"/>
      <c r="DZL328" s="134"/>
      <c r="DZM328" s="134"/>
      <c r="DZN328" s="134"/>
      <c r="DZO328" s="134"/>
      <c r="DZP328" s="134"/>
      <c r="DZQ328" s="134"/>
      <c r="DZR328" s="134"/>
      <c r="DZS328" s="134"/>
      <c r="DZT328" s="134"/>
      <c r="DZU328" s="134"/>
      <c r="DZV328" s="134"/>
      <c r="DZW328" s="134"/>
      <c r="DZX328" s="134"/>
      <c r="DZY328" s="134"/>
      <c r="DZZ328" s="134"/>
      <c r="EAA328" s="134"/>
      <c r="EAB328" s="134"/>
      <c r="EAC328" s="134"/>
      <c r="EAD328" s="134"/>
      <c r="EAE328" s="134"/>
      <c r="EAF328" s="134"/>
      <c r="EAG328" s="134"/>
      <c r="EAH328" s="134"/>
      <c r="EAI328" s="134"/>
      <c r="EAJ328" s="134"/>
      <c r="EAK328" s="134"/>
      <c r="EAL328" s="134"/>
      <c r="EAM328" s="134"/>
      <c r="EAN328" s="134"/>
      <c r="EAO328" s="134"/>
      <c r="EAP328" s="134"/>
      <c r="EAQ328" s="134"/>
      <c r="EAR328" s="134"/>
      <c r="EAS328" s="134"/>
      <c r="EAT328" s="134"/>
      <c r="EAU328" s="134"/>
      <c r="EAV328" s="134"/>
      <c r="EAW328" s="134"/>
      <c r="EAX328" s="134"/>
      <c r="EAY328" s="134"/>
      <c r="EAZ328" s="134"/>
      <c r="EBA328" s="134"/>
      <c r="EBB328" s="134"/>
      <c r="EBC328" s="134"/>
      <c r="EBD328" s="134"/>
      <c r="EBE328" s="134"/>
      <c r="EBF328" s="134"/>
      <c r="EBG328" s="134"/>
      <c r="EBH328" s="134"/>
      <c r="EBI328" s="134"/>
      <c r="EBJ328" s="134"/>
      <c r="EBK328" s="134"/>
      <c r="EBL328" s="134"/>
      <c r="EBM328" s="134"/>
      <c r="EBN328" s="134"/>
      <c r="EBO328" s="134"/>
      <c r="EBP328" s="134"/>
      <c r="EBQ328" s="134"/>
      <c r="EBR328" s="134"/>
      <c r="EBS328" s="134"/>
      <c r="EBT328" s="134"/>
      <c r="EBU328" s="134"/>
      <c r="EBV328" s="134"/>
      <c r="EBW328" s="134"/>
      <c r="EBX328" s="134"/>
      <c r="EBY328" s="134"/>
      <c r="EBZ328" s="134"/>
      <c r="ECA328" s="134"/>
      <c r="ECB328" s="134"/>
      <c r="ECC328" s="134"/>
      <c r="ECD328" s="134"/>
      <c r="ECE328" s="134"/>
      <c r="ECF328" s="134"/>
      <c r="ECG328" s="134"/>
      <c r="ECH328" s="134"/>
      <c r="ECI328" s="134"/>
      <c r="ECJ328" s="134"/>
      <c r="ECK328" s="134"/>
      <c r="ECL328" s="134"/>
      <c r="ECM328" s="134"/>
      <c r="ECN328" s="134"/>
      <c r="ECO328" s="134"/>
      <c r="ECP328" s="134"/>
      <c r="ECQ328" s="134"/>
      <c r="ECR328" s="134"/>
      <c r="ECS328" s="134"/>
      <c r="ECT328" s="134"/>
      <c r="ECU328" s="134"/>
      <c r="ECV328" s="134"/>
      <c r="ECW328" s="134"/>
      <c r="ECX328" s="134"/>
      <c r="ECY328" s="134"/>
      <c r="ECZ328" s="134"/>
      <c r="EDA328" s="134"/>
      <c r="EDB328" s="134"/>
      <c r="EDC328" s="134"/>
      <c r="EDD328" s="134"/>
      <c r="EDE328" s="134"/>
      <c r="EDF328" s="134"/>
      <c r="EDG328" s="134"/>
      <c r="EDH328" s="134"/>
      <c r="EDI328" s="134"/>
      <c r="EDJ328" s="134"/>
      <c r="EDK328" s="134"/>
      <c r="EDL328" s="134"/>
      <c r="EDM328" s="134"/>
      <c r="EDN328" s="134"/>
      <c r="EDO328" s="134"/>
      <c r="EDP328" s="134"/>
      <c r="EDQ328" s="134"/>
      <c r="EDR328" s="134"/>
      <c r="EDS328" s="134"/>
      <c r="EDT328" s="134"/>
      <c r="EDU328" s="134"/>
      <c r="EDV328" s="134"/>
      <c r="EDW328" s="134"/>
      <c r="EDX328" s="134"/>
      <c r="EDY328" s="134"/>
      <c r="EDZ328" s="134"/>
      <c r="EEA328" s="134"/>
      <c r="EEB328" s="134"/>
      <c r="EEC328" s="134"/>
      <c r="EED328" s="134"/>
      <c r="EEE328" s="134"/>
      <c r="EEF328" s="134"/>
      <c r="EEG328" s="134"/>
      <c r="EEH328" s="134"/>
      <c r="EEI328" s="134"/>
      <c r="EEJ328" s="134"/>
      <c r="EEK328" s="134"/>
      <c r="EEL328" s="134"/>
      <c r="EEM328" s="134"/>
      <c r="EEN328" s="134"/>
      <c r="EEO328" s="134"/>
      <c r="EEP328" s="134"/>
      <c r="EEQ328" s="134"/>
      <c r="EER328" s="134"/>
      <c r="EES328" s="134"/>
      <c r="EET328" s="134"/>
      <c r="EEU328" s="134"/>
      <c r="EEV328" s="134"/>
      <c r="EEW328" s="134"/>
      <c r="EEX328" s="134"/>
      <c r="EEY328" s="134"/>
      <c r="EEZ328" s="134"/>
      <c r="EFA328" s="134"/>
      <c r="EFB328" s="134"/>
      <c r="EFC328" s="134"/>
      <c r="EFD328" s="134"/>
      <c r="EFE328" s="134"/>
      <c r="EFF328" s="134"/>
      <c r="EFG328" s="134"/>
      <c r="EFH328" s="134"/>
      <c r="EFI328" s="134"/>
      <c r="EFJ328" s="134"/>
      <c r="EFK328" s="134"/>
      <c r="EFL328" s="134"/>
      <c r="EFM328" s="134"/>
      <c r="EFN328" s="134"/>
      <c r="EFO328" s="134"/>
      <c r="EFP328" s="134"/>
      <c r="EFQ328" s="134"/>
      <c r="EFR328" s="134"/>
      <c r="EFS328" s="134"/>
      <c r="EFT328" s="134"/>
      <c r="EFU328" s="134"/>
      <c r="EFV328" s="134"/>
      <c r="EFW328" s="134"/>
      <c r="EFX328" s="134"/>
      <c r="EFY328" s="134"/>
      <c r="EFZ328" s="134"/>
      <c r="EGA328" s="134"/>
      <c r="EGB328" s="134"/>
      <c r="EGC328" s="134"/>
      <c r="EGD328" s="134"/>
      <c r="EGE328" s="134"/>
      <c r="EGF328" s="134"/>
      <c r="EGG328" s="134"/>
      <c r="EGH328" s="134"/>
      <c r="EGI328" s="134"/>
      <c r="EGJ328" s="134"/>
      <c r="EGK328" s="134"/>
      <c r="EGL328" s="134"/>
      <c r="EGM328" s="134"/>
      <c r="EGN328" s="134"/>
      <c r="EGO328" s="134"/>
      <c r="EGP328" s="134"/>
      <c r="EGQ328" s="134"/>
      <c r="EGR328" s="134"/>
      <c r="EGS328" s="134"/>
      <c r="EGT328" s="134"/>
      <c r="EGU328" s="134"/>
      <c r="EGV328" s="134"/>
      <c r="EGW328" s="134"/>
      <c r="EGX328" s="134"/>
      <c r="EGY328" s="134"/>
      <c r="EGZ328" s="134"/>
      <c r="EHA328" s="134"/>
      <c r="EHB328" s="134"/>
      <c r="EHC328" s="134"/>
      <c r="EHD328" s="134"/>
      <c r="EHE328" s="134"/>
      <c r="EHF328" s="134"/>
      <c r="EHG328" s="134"/>
      <c r="EHH328" s="134"/>
      <c r="EHI328" s="134"/>
      <c r="EHJ328" s="134"/>
      <c r="EHK328" s="134"/>
      <c r="EHL328" s="134"/>
      <c r="EHM328" s="134"/>
      <c r="EHN328" s="134"/>
      <c r="EHO328" s="134"/>
      <c r="EHP328" s="134"/>
      <c r="EHQ328" s="134"/>
      <c r="EHR328" s="134"/>
      <c r="EHS328" s="134"/>
      <c r="EHT328" s="134"/>
      <c r="EHU328" s="134"/>
      <c r="EHV328" s="134"/>
      <c r="EHW328" s="134"/>
      <c r="EHX328" s="134"/>
      <c r="EHY328" s="134"/>
      <c r="EHZ328" s="134"/>
      <c r="EIA328" s="134"/>
      <c r="EIB328" s="134"/>
      <c r="EIC328" s="134"/>
      <c r="EID328" s="134"/>
      <c r="EIE328" s="134"/>
      <c r="EIF328" s="134"/>
      <c r="EIG328" s="134"/>
      <c r="EIH328" s="134"/>
      <c r="EII328" s="134"/>
      <c r="EIJ328" s="134"/>
      <c r="EIK328" s="134"/>
      <c r="EIL328" s="134"/>
      <c r="EIM328" s="134"/>
      <c r="EIN328" s="134"/>
      <c r="EIO328" s="134"/>
      <c r="EIP328" s="134"/>
      <c r="EIQ328" s="134"/>
      <c r="EIR328" s="134"/>
      <c r="EIS328" s="134"/>
      <c r="EIT328" s="134"/>
      <c r="EIU328" s="134"/>
      <c r="EIV328" s="134"/>
      <c r="EIW328" s="134"/>
      <c r="EIX328" s="134"/>
      <c r="EIY328" s="134"/>
      <c r="EIZ328" s="134"/>
      <c r="EJA328" s="134"/>
      <c r="EJB328" s="134"/>
      <c r="EJC328" s="134"/>
      <c r="EJD328" s="134"/>
      <c r="EJE328" s="134"/>
      <c r="EJF328" s="134"/>
      <c r="EJG328" s="134"/>
      <c r="EJH328" s="134"/>
      <c r="EJI328" s="134"/>
      <c r="EJJ328" s="134"/>
      <c r="EJK328" s="134"/>
      <c r="EJL328" s="134"/>
      <c r="EJM328" s="134"/>
      <c r="EJN328" s="134"/>
      <c r="EJO328" s="134"/>
      <c r="EJP328" s="134"/>
      <c r="EJQ328" s="134"/>
      <c r="EJR328" s="134"/>
      <c r="EJS328" s="134"/>
      <c r="EJT328" s="134"/>
      <c r="EJU328" s="134"/>
      <c r="EJV328" s="134"/>
      <c r="EJW328" s="134"/>
      <c r="EJX328" s="134"/>
      <c r="EJY328" s="134"/>
      <c r="EJZ328" s="134"/>
      <c r="EKA328" s="134"/>
      <c r="EKB328" s="134"/>
      <c r="EKC328" s="134"/>
      <c r="EKD328" s="134"/>
      <c r="EKE328" s="134"/>
      <c r="EKF328" s="134"/>
      <c r="EKG328" s="134"/>
      <c r="EKH328" s="134"/>
      <c r="EKI328" s="134"/>
      <c r="EKJ328" s="134"/>
      <c r="EKK328" s="134"/>
      <c r="EKL328" s="134"/>
      <c r="EKM328" s="134"/>
      <c r="EKN328" s="134"/>
      <c r="EKO328" s="134"/>
      <c r="EKP328" s="134"/>
      <c r="EKQ328" s="134"/>
      <c r="EKR328" s="134"/>
      <c r="EKS328" s="134"/>
      <c r="EKT328" s="134"/>
      <c r="EKU328" s="134"/>
      <c r="EKV328" s="134"/>
      <c r="EKW328" s="134"/>
      <c r="EKX328" s="134"/>
      <c r="EKY328" s="134"/>
      <c r="EKZ328" s="134"/>
      <c r="ELA328" s="134"/>
      <c r="ELB328" s="134"/>
      <c r="ELC328" s="134"/>
      <c r="ELD328" s="134"/>
      <c r="ELE328" s="134"/>
      <c r="ELF328" s="134"/>
      <c r="ELG328" s="134"/>
      <c r="ELH328" s="134"/>
      <c r="ELI328" s="134"/>
      <c r="ELJ328" s="134"/>
      <c r="ELK328" s="134"/>
      <c r="ELL328" s="134"/>
      <c r="ELM328" s="134"/>
      <c r="ELN328" s="134"/>
      <c r="ELO328" s="134"/>
      <c r="ELP328" s="134"/>
      <c r="ELQ328" s="134"/>
      <c r="ELR328" s="134"/>
      <c r="ELS328" s="134"/>
      <c r="ELT328" s="134"/>
      <c r="ELU328" s="134"/>
      <c r="ELV328" s="134"/>
      <c r="ELW328" s="134"/>
      <c r="ELX328" s="134"/>
      <c r="ELY328" s="134"/>
      <c r="ELZ328" s="134"/>
      <c r="EMA328" s="134"/>
      <c r="EMB328" s="134"/>
      <c r="EMC328" s="134"/>
      <c r="EMD328" s="134"/>
      <c r="EME328" s="134"/>
      <c r="EMF328" s="134"/>
      <c r="EMG328" s="134"/>
      <c r="EMH328" s="134"/>
      <c r="EMI328" s="134"/>
      <c r="EMJ328" s="134"/>
      <c r="EMK328" s="134"/>
      <c r="EML328" s="134"/>
      <c r="EMM328" s="134"/>
      <c r="EMN328" s="134"/>
      <c r="EMO328" s="134"/>
      <c r="EMP328" s="134"/>
      <c r="EMQ328" s="134"/>
      <c r="EMR328" s="134"/>
      <c r="EMS328" s="134"/>
      <c r="EMT328" s="134"/>
      <c r="EMU328" s="134"/>
      <c r="EMV328" s="134"/>
      <c r="EMW328" s="134"/>
      <c r="EMX328" s="134"/>
      <c r="EMY328" s="134"/>
      <c r="EMZ328" s="134"/>
      <c r="ENA328" s="134"/>
      <c r="ENB328" s="134"/>
      <c r="ENC328" s="134"/>
      <c r="END328" s="134"/>
      <c r="ENE328" s="134"/>
      <c r="ENF328" s="134"/>
      <c r="ENG328" s="134"/>
      <c r="ENH328" s="134"/>
      <c r="ENI328" s="134"/>
      <c r="ENJ328" s="134"/>
      <c r="ENK328" s="134"/>
      <c r="ENL328" s="134"/>
      <c r="ENM328" s="134"/>
      <c r="ENN328" s="134"/>
      <c r="ENO328" s="134"/>
      <c r="ENP328" s="134"/>
      <c r="ENQ328" s="134"/>
      <c r="ENR328" s="134"/>
      <c r="ENS328" s="134"/>
      <c r="ENT328" s="134"/>
      <c r="ENU328" s="134"/>
      <c r="ENV328" s="134"/>
      <c r="ENW328" s="134"/>
      <c r="ENX328" s="134"/>
      <c r="ENY328" s="134"/>
      <c r="ENZ328" s="134"/>
      <c r="EOA328" s="134"/>
      <c r="EOB328" s="134"/>
      <c r="EOC328" s="134"/>
      <c r="EOD328" s="134"/>
      <c r="EOE328" s="134"/>
      <c r="EOF328" s="134"/>
      <c r="EOG328" s="134"/>
      <c r="EOH328" s="134"/>
      <c r="EOI328" s="134"/>
      <c r="EOJ328" s="134"/>
      <c r="EOK328" s="134"/>
      <c r="EOL328" s="134"/>
      <c r="EOM328" s="134"/>
      <c r="EON328" s="134"/>
      <c r="EOO328" s="134"/>
      <c r="EOP328" s="134"/>
      <c r="EOQ328" s="134"/>
      <c r="EOR328" s="134"/>
      <c r="EOS328" s="134"/>
      <c r="EOT328" s="134"/>
      <c r="EOU328" s="134"/>
      <c r="EOV328" s="134"/>
      <c r="EOW328" s="134"/>
      <c r="EOX328" s="134"/>
      <c r="EOY328" s="134"/>
      <c r="EOZ328" s="134"/>
      <c r="EPA328" s="134"/>
      <c r="EPB328" s="134"/>
      <c r="EPC328" s="134"/>
      <c r="EPD328" s="134"/>
      <c r="EPE328" s="134"/>
      <c r="EPF328" s="134"/>
      <c r="EPG328" s="134"/>
      <c r="EPH328" s="134"/>
      <c r="EPI328" s="134"/>
      <c r="EPJ328" s="134"/>
      <c r="EPK328" s="134"/>
      <c r="EPL328" s="134"/>
      <c r="EPM328" s="134"/>
      <c r="EPN328" s="134"/>
      <c r="EPO328" s="134"/>
      <c r="EPP328" s="134"/>
      <c r="EPQ328" s="134"/>
      <c r="EPR328" s="134"/>
      <c r="EPS328" s="134"/>
      <c r="EPT328" s="134"/>
      <c r="EPU328" s="134"/>
      <c r="EPV328" s="134"/>
      <c r="EPW328" s="134"/>
      <c r="EPX328" s="134"/>
      <c r="EPY328" s="134"/>
      <c r="EPZ328" s="134"/>
      <c r="EQA328" s="134"/>
      <c r="EQB328" s="134"/>
      <c r="EQC328" s="134"/>
      <c r="EQD328" s="134"/>
      <c r="EQE328" s="134"/>
      <c r="EQF328" s="134"/>
      <c r="EQG328" s="134"/>
      <c r="EQH328" s="134"/>
      <c r="EQI328" s="134"/>
      <c r="EQJ328" s="134"/>
      <c r="EQK328" s="134"/>
      <c r="EQL328" s="134"/>
      <c r="EQM328" s="134"/>
      <c r="EQN328" s="134"/>
      <c r="EQO328" s="134"/>
      <c r="EQP328" s="134"/>
      <c r="EQQ328" s="134"/>
      <c r="EQR328" s="134"/>
      <c r="EQS328" s="134"/>
      <c r="EQT328" s="134"/>
      <c r="EQU328" s="134"/>
      <c r="EQV328" s="134"/>
      <c r="EQW328" s="134"/>
      <c r="EQX328" s="134"/>
      <c r="EQY328" s="134"/>
      <c r="EQZ328" s="134"/>
      <c r="ERA328" s="134"/>
      <c r="ERB328" s="134"/>
      <c r="ERC328" s="134"/>
      <c r="ERD328" s="134"/>
      <c r="ERE328" s="134"/>
      <c r="ERF328" s="134"/>
      <c r="ERG328" s="134"/>
      <c r="ERH328" s="134"/>
      <c r="ERI328" s="134"/>
      <c r="ERJ328" s="134"/>
      <c r="ERK328" s="134"/>
      <c r="ERL328" s="134"/>
      <c r="ERM328" s="134"/>
      <c r="ERN328" s="134"/>
      <c r="ERO328" s="134"/>
      <c r="ERP328" s="134"/>
      <c r="ERQ328" s="134"/>
      <c r="ERR328" s="134"/>
      <c r="ERS328" s="134"/>
      <c r="ERT328" s="134"/>
      <c r="ERU328" s="134"/>
      <c r="ERV328" s="134"/>
      <c r="ERW328" s="134"/>
      <c r="ERX328" s="134"/>
      <c r="ERY328" s="134"/>
      <c r="ERZ328" s="134"/>
      <c r="ESA328" s="134"/>
      <c r="ESB328" s="134"/>
      <c r="ESC328" s="134"/>
      <c r="ESD328" s="134"/>
      <c r="ESE328" s="134"/>
      <c r="ESF328" s="134"/>
      <c r="ESG328" s="134"/>
      <c r="ESH328" s="134"/>
      <c r="ESI328" s="134"/>
      <c r="ESJ328" s="134"/>
      <c r="ESK328" s="134"/>
      <c r="ESL328" s="134"/>
      <c r="ESM328" s="134"/>
      <c r="ESN328" s="134"/>
      <c r="ESO328" s="134"/>
      <c r="ESP328" s="134"/>
      <c r="ESQ328" s="134"/>
      <c r="ESR328" s="134"/>
      <c r="ESS328" s="134"/>
      <c r="EST328" s="134"/>
      <c r="ESU328" s="134"/>
      <c r="ESV328" s="134"/>
      <c r="ESW328" s="134"/>
      <c r="ESX328" s="134"/>
      <c r="ESY328" s="134"/>
      <c r="ESZ328" s="134"/>
      <c r="ETA328" s="134"/>
      <c r="ETB328" s="134"/>
      <c r="ETC328" s="134"/>
      <c r="ETD328" s="134"/>
      <c r="ETE328" s="134"/>
      <c r="ETF328" s="134"/>
      <c r="ETG328" s="134"/>
      <c r="ETH328" s="134"/>
      <c r="ETI328" s="134"/>
      <c r="ETJ328" s="134"/>
      <c r="ETK328" s="134"/>
      <c r="ETL328" s="134"/>
      <c r="ETM328" s="134"/>
      <c r="ETN328" s="134"/>
      <c r="ETO328" s="134"/>
      <c r="ETP328" s="134"/>
      <c r="ETQ328" s="134"/>
      <c r="ETR328" s="134"/>
      <c r="ETS328" s="134"/>
      <c r="ETT328" s="134"/>
      <c r="ETU328" s="134"/>
      <c r="ETV328" s="134"/>
      <c r="ETW328" s="134"/>
      <c r="ETX328" s="134"/>
      <c r="ETY328" s="134"/>
      <c r="ETZ328" s="134"/>
      <c r="EUA328" s="134"/>
      <c r="EUB328" s="134"/>
      <c r="EUC328" s="134"/>
      <c r="EUD328" s="134"/>
      <c r="EUE328" s="134"/>
      <c r="EUF328" s="134"/>
      <c r="EUG328" s="134"/>
      <c r="EUH328" s="134"/>
      <c r="EUI328" s="134"/>
      <c r="EUJ328" s="134"/>
      <c r="EUK328" s="134"/>
      <c r="EUL328" s="134"/>
      <c r="EUM328" s="134"/>
      <c r="EUN328" s="134"/>
      <c r="EUO328" s="134"/>
      <c r="EUP328" s="134"/>
      <c r="EUQ328" s="134"/>
      <c r="EUR328" s="134"/>
      <c r="EUS328" s="134"/>
      <c r="EUT328" s="134"/>
      <c r="EUU328" s="134"/>
      <c r="EUV328" s="134"/>
      <c r="EUW328" s="134"/>
      <c r="EUX328" s="134"/>
      <c r="EUY328" s="134"/>
      <c r="EUZ328" s="134"/>
      <c r="EVA328" s="134"/>
      <c r="EVB328" s="134"/>
      <c r="EVC328" s="134"/>
      <c r="EVD328" s="134"/>
      <c r="EVE328" s="134"/>
      <c r="EVF328" s="134"/>
      <c r="EVG328" s="134"/>
      <c r="EVH328" s="134"/>
      <c r="EVI328" s="134"/>
      <c r="EVJ328" s="134"/>
      <c r="EVK328" s="134"/>
      <c r="EVL328" s="134"/>
      <c r="EVM328" s="134"/>
      <c r="EVN328" s="134"/>
      <c r="EVO328" s="134"/>
      <c r="EVP328" s="134"/>
      <c r="EVQ328" s="134"/>
      <c r="EVR328" s="134"/>
      <c r="EVS328" s="134"/>
      <c r="EVT328" s="134"/>
      <c r="EVU328" s="134"/>
      <c r="EVV328" s="134"/>
      <c r="EVW328" s="134"/>
      <c r="EVX328" s="134"/>
      <c r="EVY328" s="134"/>
      <c r="EVZ328" s="134"/>
      <c r="EWA328" s="134"/>
      <c r="EWB328" s="134"/>
      <c r="EWC328" s="134"/>
      <c r="EWD328" s="134"/>
      <c r="EWE328" s="134"/>
      <c r="EWF328" s="134"/>
      <c r="EWG328" s="134"/>
      <c r="EWH328" s="134"/>
      <c r="EWI328" s="134"/>
      <c r="EWJ328" s="134"/>
      <c r="EWK328" s="134"/>
      <c r="EWL328" s="134"/>
      <c r="EWM328" s="134"/>
      <c r="EWN328" s="134"/>
      <c r="EWO328" s="134"/>
      <c r="EWP328" s="134"/>
      <c r="EWQ328" s="134"/>
      <c r="EWR328" s="134"/>
      <c r="EWS328" s="134"/>
      <c r="EWT328" s="134"/>
      <c r="EWU328" s="134"/>
      <c r="EWV328" s="134"/>
      <c r="EWW328" s="134"/>
      <c r="EWX328" s="134"/>
      <c r="EWY328" s="134"/>
      <c r="EWZ328" s="134"/>
      <c r="EXA328" s="134"/>
      <c r="EXB328" s="134"/>
      <c r="EXC328" s="134"/>
      <c r="EXD328" s="134"/>
      <c r="EXE328" s="134"/>
      <c r="EXF328" s="134"/>
      <c r="EXG328" s="134"/>
      <c r="EXH328" s="134"/>
      <c r="EXI328" s="134"/>
      <c r="EXJ328" s="134"/>
      <c r="EXK328" s="134"/>
      <c r="EXL328" s="134"/>
      <c r="EXM328" s="134"/>
      <c r="EXN328" s="134"/>
      <c r="EXO328" s="134"/>
      <c r="EXP328" s="134"/>
      <c r="EXQ328" s="134"/>
      <c r="EXR328" s="134"/>
      <c r="EXS328" s="134"/>
      <c r="EXT328" s="134"/>
      <c r="EXU328" s="134"/>
      <c r="EXV328" s="134"/>
      <c r="EXW328" s="134"/>
      <c r="EXX328" s="134"/>
      <c r="EXY328" s="134"/>
      <c r="EXZ328" s="134"/>
      <c r="EYA328" s="134"/>
      <c r="EYB328" s="134"/>
      <c r="EYC328" s="134"/>
      <c r="EYD328" s="134"/>
      <c r="EYE328" s="134"/>
      <c r="EYF328" s="134"/>
      <c r="EYG328" s="134"/>
      <c r="EYH328" s="134"/>
      <c r="EYI328" s="134"/>
      <c r="EYJ328" s="134"/>
      <c r="EYK328" s="134"/>
      <c r="EYL328" s="134"/>
      <c r="EYM328" s="134"/>
      <c r="EYN328" s="134"/>
      <c r="EYO328" s="134"/>
      <c r="EYP328" s="134"/>
      <c r="EYQ328" s="134"/>
      <c r="EYR328" s="134"/>
      <c r="EYS328" s="134"/>
      <c r="EYT328" s="134"/>
      <c r="EYU328" s="134"/>
      <c r="EYV328" s="134"/>
      <c r="EYW328" s="134"/>
      <c r="EYX328" s="134"/>
      <c r="EYY328" s="134"/>
      <c r="EYZ328" s="134"/>
      <c r="EZA328" s="134"/>
      <c r="EZB328" s="134"/>
      <c r="EZC328" s="134"/>
      <c r="EZD328" s="134"/>
      <c r="EZE328" s="134"/>
      <c r="EZF328" s="134"/>
      <c r="EZG328" s="134"/>
      <c r="EZH328" s="134"/>
      <c r="EZI328" s="134"/>
      <c r="EZJ328" s="134"/>
      <c r="EZK328" s="134"/>
      <c r="EZL328" s="134"/>
      <c r="EZM328" s="134"/>
      <c r="EZN328" s="134"/>
      <c r="EZO328" s="134"/>
      <c r="EZP328" s="134"/>
      <c r="EZQ328" s="134"/>
      <c r="EZR328" s="134"/>
      <c r="EZS328" s="134"/>
      <c r="EZT328" s="134"/>
      <c r="EZU328" s="134"/>
      <c r="EZV328" s="134"/>
      <c r="EZW328" s="134"/>
      <c r="EZX328" s="134"/>
      <c r="EZY328" s="134"/>
      <c r="EZZ328" s="134"/>
      <c r="FAA328" s="134"/>
      <c r="FAB328" s="134"/>
      <c r="FAC328" s="134"/>
      <c r="FAD328" s="134"/>
      <c r="FAE328" s="134"/>
      <c r="FAF328" s="134"/>
      <c r="FAG328" s="134"/>
      <c r="FAH328" s="134"/>
      <c r="FAI328" s="134"/>
      <c r="FAJ328" s="134"/>
      <c r="FAK328" s="134"/>
      <c r="FAL328" s="134"/>
      <c r="FAM328" s="134"/>
      <c r="FAN328" s="134"/>
      <c r="FAO328" s="134"/>
      <c r="FAP328" s="134"/>
      <c r="FAQ328" s="134"/>
      <c r="FAR328" s="134"/>
      <c r="FAS328" s="134"/>
      <c r="FAT328" s="134"/>
      <c r="FAU328" s="134"/>
      <c r="FAV328" s="134"/>
      <c r="FAW328" s="134"/>
      <c r="FAX328" s="134"/>
      <c r="FAY328" s="134"/>
      <c r="FAZ328" s="134"/>
      <c r="FBA328" s="134"/>
      <c r="FBB328" s="134"/>
      <c r="FBC328" s="134"/>
      <c r="FBD328" s="134"/>
      <c r="FBE328" s="134"/>
      <c r="FBF328" s="134"/>
      <c r="FBG328" s="134"/>
      <c r="FBH328" s="134"/>
      <c r="FBI328" s="134"/>
      <c r="FBJ328" s="134"/>
      <c r="FBK328" s="134"/>
      <c r="FBL328" s="134"/>
      <c r="FBM328" s="134"/>
      <c r="FBN328" s="134"/>
      <c r="FBO328" s="134"/>
      <c r="FBP328" s="134"/>
      <c r="FBQ328" s="134"/>
      <c r="FBR328" s="134"/>
      <c r="FBS328" s="134"/>
      <c r="FBT328" s="134"/>
      <c r="FBU328" s="134"/>
      <c r="FBV328" s="134"/>
      <c r="FBW328" s="134"/>
      <c r="FBX328" s="134"/>
      <c r="FBY328" s="134"/>
      <c r="FBZ328" s="134"/>
      <c r="FCA328" s="134"/>
      <c r="FCB328" s="134"/>
      <c r="FCC328" s="134"/>
      <c r="FCD328" s="134"/>
      <c r="FCE328" s="134"/>
      <c r="FCF328" s="134"/>
      <c r="FCG328" s="134"/>
      <c r="FCH328" s="134"/>
      <c r="FCI328" s="134"/>
      <c r="FCJ328" s="134"/>
      <c r="FCK328" s="134"/>
      <c r="FCL328" s="134"/>
      <c r="FCM328" s="134"/>
      <c r="FCN328" s="134"/>
      <c r="FCO328" s="134"/>
      <c r="FCP328" s="134"/>
      <c r="FCQ328" s="134"/>
      <c r="FCR328" s="134"/>
      <c r="FCS328" s="134"/>
      <c r="FCT328" s="134"/>
      <c r="FCU328" s="134"/>
      <c r="FCV328" s="134"/>
      <c r="FCW328" s="134"/>
      <c r="FCX328" s="134"/>
      <c r="FCY328" s="134"/>
      <c r="FCZ328" s="134"/>
      <c r="FDA328" s="134"/>
      <c r="FDB328" s="134"/>
      <c r="FDC328" s="134"/>
      <c r="FDD328" s="134"/>
      <c r="FDE328" s="134"/>
      <c r="FDF328" s="134"/>
      <c r="FDG328" s="134"/>
      <c r="FDH328" s="134"/>
      <c r="FDI328" s="134"/>
      <c r="FDJ328" s="134"/>
      <c r="FDK328" s="134"/>
      <c r="FDL328" s="134"/>
      <c r="FDM328" s="134"/>
      <c r="FDN328" s="134"/>
      <c r="FDO328" s="134"/>
      <c r="FDP328" s="134"/>
      <c r="FDQ328" s="134"/>
      <c r="FDR328" s="134"/>
      <c r="FDS328" s="134"/>
      <c r="FDT328" s="134"/>
      <c r="FDU328" s="134"/>
      <c r="FDV328" s="134"/>
      <c r="FDW328" s="134"/>
      <c r="FDX328" s="134"/>
      <c r="FDY328" s="134"/>
      <c r="FDZ328" s="134"/>
      <c r="FEA328" s="134"/>
      <c r="FEB328" s="134"/>
      <c r="FEC328" s="134"/>
      <c r="FED328" s="134"/>
      <c r="FEE328" s="134"/>
      <c r="FEF328" s="134"/>
      <c r="FEG328" s="134"/>
      <c r="FEH328" s="134"/>
      <c r="FEI328" s="134"/>
      <c r="FEJ328" s="134"/>
      <c r="FEK328" s="134"/>
      <c r="FEL328" s="134"/>
      <c r="FEM328" s="134"/>
      <c r="FEN328" s="134"/>
      <c r="FEO328" s="134"/>
      <c r="FEP328" s="134"/>
      <c r="FEQ328" s="134"/>
      <c r="FER328" s="134"/>
      <c r="FES328" s="134"/>
      <c r="FET328" s="134"/>
      <c r="FEU328" s="134"/>
      <c r="FEV328" s="134"/>
      <c r="FEW328" s="134"/>
      <c r="FEX328" s="134"/>
      <c r="FEY328" s="134"/>
      <c r="FEZ328" s="134"/>
      <c r="FFA328" s="134"/>
      <c r="FFB328" s="134"/>
      <c r="FFC328" s="134"/>
      <c r="FFD328" s="134"/>
      <c r="FFE328" s="134"/>
      <c r="FFF328" s="134"/>
      <c r="FFG328" s="134"/>
      <c r="FFH328" s="134"/>
      <c r="FFI328" s="134"/>
      <c r="FFJ328" s="134"/>
      <c r="FFK328" s="134"/>
      <c r="FFL328" s="134"/>
      <c r="FFM328" s="134"/>
      <c r="FFN328" s="134"/>
      <c r="FFO328" s="134"/>
      <c r="FFP328" s="134"/>
      <c r="FFQ328" s="134"/>
      <c r="FFR328" s="134"/>
      <c r="FFS328" s="134"/>
      <c r="FFT328" s="134"/>
      <c r="FFU328" s="134"/>
      <c r="FFV328" s="134"/>
      <c r="FFW328" s="134"/>
      <c r="FFX328" s="134"/>
      <c r="FFY328" s="134"/>
      <c r="FFZ328" s="134"/>
      <c r="FGA328" s="134"/>
      <c r="FGB328" s="134"/>
      <c r="FGC328" s="134"/>
      <c r="FGD328" s="134"/>
      <c r="FGE328" s="134"/>
      <c r="FGF328" s="134"/>
      <c r="FGG328" s="134"/>
      <c r="FGH328" s="134"/>
      <c r="FGI328" s="134"/>
      <c r="FGJ328" s="134"/>
      <c r="FGK328" s="134"/>
      <c r="FGL328" s="134"/>
      <c r="FGM328" s="134"/>
      <c r="FGN328" s="134"/>
      <c r="FGO328" s="134"/>
      <c r="FGP328" s="134"/>
      <c r="FGQ328" s="134"/>
      <c r="FGR328" s="134"/>
      <c r="FGS328" s="134"/>
      <c r="FGT328" s="134"/>
      <c r="FGU328" s="134"/>
      <c r="FGV328" s="134"/>
      <c r="FGW328" s="134"/>
      <c r="FGX328" s="134"/>
      <c r="FGY328" s="134"/>
      <c r="FGZ328" s="134"/>
      <c r="FHA328" s="134"/>
      <c r="FHB328" s="134"/>
      <c r="FHC328" s="134"/>
      <c r="FHD328" s="134"/>
      <c r="FHE328" s="134"/>
      <c r="FHF328" s="134"/>
      <c r="FHG328" s="134"/>
      <c r="FHH328" s="134"/>
      <c r="FHI328" s="134"/>
      <c r="FHJ328" s="134"/>
      <c r="FHK328" s="134"/>
      <c r="FHL328" s="134"/>
      <c r="FHM328" s="134"/>
      <c r="FHN328" s="134"/>
      <c r="FHO328" s="134"/>
      <c r="FHP328" s="134"/>
      <c r="FHQ328" s="134"/>
      <c r="FHR328" s="134"/>
      <c r="FHS328" s="134"/>
      <c r="FHT328" s="134"/>
      <c r="FHU328" s="134"/>
      <c r="FHV328" s="134"/>
      <c r="FHW328" s="134"/>
      <c r="FHX328" s="134"/>
      <c r="FHY328" s="134"/>
      <c r="FHZ328" s="134"/>
      <c r="FIA328" s="134"/>
      <c r="FIB328" s="134"/>
      <c r="FIC328" s="134"/>
      <c r="FID328" s="134"/>
      <c r="FIE328" s="134"/>
      <c r="FIF328" s="134"/>
      <c r="FIG328" s="134"/>
      <c r="FIH328" s="134"/>
      <c r="FII328" s="134"/>
      <c r="FIJ328" s="134"/>
      <c r="FIK328" s="134"/>
      <c r="FIL328" s="134"/>
      <c r="FIM328" s="134"/>
      <c r="FIN328" s="134"/>
      <c r="FIO328" s="134"/>
      <c r="FIP328" s="134"/>
      <c r="FIQ328" s="134"/>
      <c r="FIR328" s="134"/>
      <c r="FIS328" s="134"/>
      <c r="FIT328" s="134"/>
      <c r="FIU328" s="134"/>
      <c r="FIV328" s="134"/>
      <c r="FIW328" s="134"/>
      <c r="FIX328" s="134"/>
      <c r="FIY328" s="134"/>
      <c r="FIZ328" s="134"/>
      <c r="FJA328" s="134"/>
      <c r="FJB328" s="134"/>
      <c r="FJC328" s="134"/>
      <c r="FJD328" s="134"/>
      <c r="FJE328" s="134"/>
      <c r="FJF328" s="134"/>
      <c r="FJG328" s="134"/>
      <c r="FJH328" s="134"/>
      <c r="FJI328" s="134"/>
      <c r="FJJ328" s="134"/>
      <c r="FJK328" s="134"/>
      <c r="FJL328" s="134"/>
      <c r="FJM328" s="134"/>
      <c r="FJN328" s="134"/>
      <c r="FJO328" s="134"/>
      <c r="FJP328" s="134"/>
      <c r="FJQ328" s="134"/>
      <c r="FJR328" s="134"/>
      <c r="FJS328" s="134"/>
      <c r="FJT328" s="134"/>
      <c r="FJU328" s="134"/>
      <c r="FJV328" s="134"/>
      <c r="FJW328" s="134"/>
      <c r="FJX328" s="134"/>
      <c r="FJY328" s="134"/>
      <c r="FJZ328" s="134"/>
      <c r="FKA328" s="134"/>
      <c r="FKB328" s="134"/>
      <c r="FKC328" s="134"/>
      <c r="FKD328" s="134"/>
      <c r="FKE328" s="134"/>
      <c r="FKF328" s="134"/>
      <c r="FKG328" s="134"/>
      <c r="FKH328" s="134"/>
      <c r="FKI328" s="134"/>
      <c r="FKJ328" s="134"/>
      <c r="FKK328" s="134"/>
      <c r="FKL328" s="134"/>
      <c r="FKM328" s="134"/>
      <c r="FKN328" s="134"/>
      <c r="FKO328" s="134"/>
      <c r="FKP328" s="134"/>
      <c r="FKQ328" s="134"/>
      <c r="FKR328" s="134"/>
      <c r="FKS328" s="134"/>
      <c r="FKT328" s="134"/>
      <c r="FKU328" s="134"/>
      <c r="FKV328" s="134"/>
      <c r="FKW328" s="134"/>
      <c r="FKX328" s="134"/>
      <c r="FKY328" s="134"/>
      <c r="FKZ328" s="134"/>
      <c r="FLA328" s="134"/>
      <c r="FLB328" s="134"/>
      <c r="FLC328" s="134"/>
      <c r="FLD328" s="134"/>
      <c r="FLE328" s="134"/>
      <c r="FLF328" s="134"/>
      <c r="FLG328" s="134"/>
      <c r="FLH328" s="134"/>
      <c r="FLI328" s="134"/>
      <c r="FLJ328" s="134"/>
      <c r="FLK328" s="134"/>
      <c r="FLL328" s="134"/>
      <c r="FLM328" s="134"/>
      <c r="FLN328" s="134"/>
      <c r="FLO328" s="134"/>
      <c r="FLP328" s="134"/>
      <c r="FLQ328" s="134"/>
      <c r="FLR328" s="134"/>
      <c r="FLS328" s="134"/>
      <c r="FLT328" s="134"/>
      <c r="FLU328" s="134"/>
      <c r="FLV328" s="134"/>
      <c r="FLW328" s="134"/>
      <c r="FLX328" s="134"/>
      <c r="FLY328" s="134"/>
      <c r="FLZ328" s="134"/>
      <c r="FMA328" s="134"/>
      <c r="FMB328" s="134"/>
      <c r="FMC328" s="134"/>
      <c r="FMD328" s="134"/>
      <c r="FME328" s="134"/>
      <c r="FMF328" s="134"/>
      <c r="FMG328" s="134"/>
      <c r="FMH328" s="134"/>
      <c r="FMI328" s="134"/>
      <c r="FMJ328" s="134"/>
      <c r="FMK328" s="134"/>
      <c r="FML328" s="134"/>
      <c r="FMM328" s="134"/>
      <c r="FMN328" s="134"/>
      <c r="FMO328" s="134"/>
      <c r="FMP328" s="134"/>
      <c r="FMQ328" s="134"/>
      <c r="FMR328" s="134"/>
      <c r="FMS328" s="134"/>
      <c r="FMT328" s="134"/>
      <c r="FMU328" s="134"/>
      <c r="FMV328" s="134"/>
      <c r="FMW328" s="134"/>
      <c r="FMX328" s="134"/>
      <c r="FMY328" s="134"/>
      <c r="FMZ328" s="134"/>
      <c r="FNA328" s="134"/>
      <c r="FNB328" s="134"/>
      <c r="FNC328" s="134"/>
      <c r="FND328" s="134"/>
      <c r="FNE328" s="134"/>
      <c r="FNF328" s="134"/>
      <c r="FNG328" s="134"/>
      <c r="FNH328" s="134"/>
      <c r="FNI328" s="134"/>
      <c r="FNJ328" s="134"/>
      <c r="FNK328" s="134"/>
      <c r="FNL328" s="134"/>
      <c r="FNM328" s="134"/>
      <c r="FNN328" s="134"/>
      <c r="FNO328" s="134"/>
      <c r="FNP328" s="134"/>
      <c r="FNQ328" s="134"/>
      <c r="FNR328" s="134"/>
      <c r="FNS328" s="134"/>
      <c r="FNT328" s="134"/>
      <c r="FNU328" s="134"/>
      <c r="FNV328" s="134"/>
      <c r="FNW328" s="134"/>
      <c r="FNX328" s="134"/>
      <c r="FNY328" s="134"/>
      <c r="FNZ328" s="134"/>
      <c r="FOA328" s="134"/>
      <c r="FOB328" s="134"/>
      <c r="FOC328" s="134"/>
      <c r="FOD328" s="134"/>
      <c r="FOE328" s="134"/>
      <c r="FOF328" s="134"/>
      <c r="FOG328" s="134"/>
      <c r="FOH328" s="134"/>
      <c r="FOI328" s="134"/>
      <c r="FOJ328" s="134"/>
      <c r="FOK328" s="134"/>
      <c r="FOL328" s="134"/>
      <c r="FOM328" s="134"/>
      <c r="FON328" s="134"/>
      <c r="FOO328" s="134"/>
      <c r="FOP328" s="134"/>
      <c r="FOQ328" s="134"/>
      <c r="FOR328" s="134"/>
      <c r="FOS328" s="134"/>
      <c r="FOT328" s="134"/>
      <c r="FOU328" s="134"/>
      <c r="FOV328" s="134"/>
      <c r="FOW328" s="134"/>
      <c r="FOX328" s="134"/>
      <c r="FOY328" s="134"/>
      <c r="FOZ328" s="134"/>
      <c r="FPA328" s="134"/>
      <c r="FPB328" s="134"/>
      <c r="FPC328" s="134"/>
      <c r="FPD328" s="134"/>
      <c r="FPE328" s="134"/>
      <c r="FPF328" s="134"/>
      <c r="FPG328" s="134"/>
      <c r="FPH328" s="134"/>
      <c r="FPI328" s="134"/>
      <c r="FPJ328" s="134"/>
      <c r="FPK328" s="134"/>
      <c r="FPL328" s="134"/>
      <c r="FPM328" s="134"/>
      <c r="FPN328" s="134"/>
      <c r="FPO328" s="134"/>
      <c r="FPP328" s="134"/>
      <c r="FPQ328" s="134"/>
      <c r="FPR328" s="134"/>
      <c r="FPS328" s="134"/>
      <c r="FPT328" s="134"/>
      <c r="FPU328" s="134"/>
      <c r="FPV328" s="134"/>
      <c r="FPW328" s="134"/>
      <c r="FPX328" s="134"/>
      <c r="FPY328" s="134"/>
      <c r="FPZ328" s="134"/>
      <c r="FQA328" s="134"/>
      <c r="FQB328" s="134"/>
      <c r="FQC328" s="134"/>
      <c r="FQD328" s="134"/>
      <c r="FQE328" s="134"/>
      <c r="FQF328" s="134"/>
      <c r="FQG328" s="134"/>
      <c r="FQH328" s="134"/>
      <c r="FQI328" s="134"/>
      <c r="FQJ328" s="134"/>
      <c r="FQK328" s="134"/>
      <c r="FQL328" s="134"/>
      <c r="FQM328" s="134"/>
      <c r="FQN328" s="134"/>
      <c r="FQO328" s="134"/>
      <c r="FQP328" s="134"/>
      <c r="FQQ328" s="134"/>
      <c r="FQR328" s="134"/>
      <c r="FQS328" s="134"/>
      <c r="FQT328" s="134"/>
      <c r="FQU328" s="134"/>
      <c r="FQV328" s="134"/>
      <c r="FQW328" s="134"/>
      <c r="FQX328" s="134"/>
      <c r="FQY328" s="134"/>
      <c r="FQZ328" s="134"/>
      <c r="FRA328" s="134"/>
      <c r="FRB328" s="134"/>
      <c r="FRC328" s="134"/>
      <c r="FRD328" s="134"/>
      <c r="FRE328" s="134"/>
      <c r="FRF328" s="134"/>
      <c r="FRG328" s="134"/>
      <c r="FRH328" s="134"/>
      <c r="FRI328" s="134"/>
      <c r="FRJ328" s="134"/>
      <c r="FRK328" s="134"/>
      <c r="FRL328" s="134"/>
      <c r="FRM328" s="134"/>
      <c r="FRN328" s="134"/>
      <c r="FRO328" s="134"/>
      <c r="FRP328" s="134"/>
      <c r="FRQ328" s="134"/>
      <c r="FRR328" s="134"/>
      <c r="FRS328" s="134"/>
      <c r="FRT328" s="134"/>
      <c r="FRU328" s="134"/>
      <c r="FRV328" s="134"/>
      <c r="FRW328" s="134"/>
      <c r="FRX328" s="134"/>
      <c r="FRY328" s="134"/>
      <c r="FRZ328" s="134"/>
      <c r="FSA328" s="134"/>
      <c r="FSB328" s="134"/>
      <c r="FSC328" s="134"/>
      <c r="FSD328" s="134"/>
      <c r="FSE328" s="134"/>
      <c r="FSF328" s="134"/>
      <c r="FSG328" s="134"/>
      <c r="FSH328" s="134"/>
      <c r="FSI328" s="134"/>
      <c r="FSJ328" s="134"/>
      <c r="FSK328" s="134"/>
      <c r="FSL328" s="134"/>
      <c r="FSM328" s="134"/>
      <c r="FSN328" s="134"/>
      <c r="FSO328" s="134"/>
      <c r="FSP328" s="134"/>
      <c r="FSQ328" s="134"/>
      <c r="FSR328" s="134"/>
      <c r="FSS328" s="134"/>
      <c r="FST328" s="134"/>
      <c r="FSU328" s="134"/>
      <c r="FSV328" s="134"/>
      <c r="FSW328" s="134"/>
      <c r="FSX328" s="134"/>
      <c r="FSY328" s="134"/>
      <c r="FSZ328" s="134"/>
      <c r="FTA328" s="134"/>
      <c r="FTB328" s="134"/>
      <c r="FTC328" s="134"/>
      <c r="FTD328" s="134"/>
      <c r="FTE328" s="134"/>
      <c r="FTF328" s="134"/>
      <c r="FTG328" s="134"/>
      <c r="FTH328" s="134"/>
      <c r="FTI328" s="134"/>
      <c r="FTJ328" s="134"/>
      <c r="FTK328" s="134"/>
      <c r="FTL328" s="134"/>
      <c r="FTM328" s="134"/>
      <c r="FTN328" s="134"/>
      <c r="FTO328" s="134"/>
      <c r="FTP328" s="134"/>
      <c r="FTQ328" s="134"/>
      <c r="FTR328" s="134"/>
      <c r="FTS328" s="134"/>
      <c r="FTT328" s="134"/>
      <c r="FTU328" s="134"/>
      <c r="FTV328" s="134"/>
      <c r="FTW328" s="134"/>
      <c r="FTX328" s="134"/>
      <c r="FTY328" s="134"/>
      <c r="FTZ328" s="134"/>
      <c r="FUA328" s="134"/>
      <c r="FUB328" s="134"/>
      <c r="FUC328" s="134"/>
      <c r="FUD328" s="134"/>
      <c r="FUE328" s="134"/>
      <c r="FUF328" s="134"/>
      <c r="FUG328" s="134"/>
      <c r="FUH328" s="134"/>
      <c r="FUI328" s="134"/>
      <c r="FUJ328" s="134"/>
      <c r="FUK328" s="134"/>
      <c r="FUL328" s="134"/>
      <c r="FUM328" s="134"/>
      <c r="FUN328" s="134"/>
      <c r="FUO328" s="134"/>
      <c r="FUP328" s="134"/>
      <c r="FUQ328" s="134"/>
      <c r="FUR328" s="134"/>
      <c r="FUS328" s="134"/>
      <c r="FUT328" s="134"/>
      <c r="FUU328" s="134"/>
      <c r="FUV328" s="134"/>
      <c r="FUW328" s="134"/>
      <c r="FUX328" s="134"/>
      <c r="FUY328" s="134"/>
      <c r="FUZ328" s="134"/>
      <c r="FVA328" s="134"/>
      <c r="FVB328" s="134"/>
      <c r="FVC328" s="134"/>
      <c r="FVD328" s="134"/>
      <c r="FVE328" s="134"/>
      <c r="FVF328" s="134"/>
      <c r="FVG328" s="134"/>
      <c r="FVH328" s="134"/>
      <c r="FVI328" s="134"/>
      <c r="FVJ328" s="134"/>
      <c r="FVK328" s="134"/>
      <c r="FVL328" s="134"/>
      <c r="FVM328" s="134"/>
      <c r="FVN328" s="134"/>
      <c r="FVO328" s="134"/>
      <c r="FVP328" s="134"/>
      <c r="FVQ328" s="134"/>
      <c r="FVR328" s="134"/>
      <c r="FVS328" s="134"/>
      <c r="FVT328" s="134"/>
      <c r="FVU328" s="134"/>
      <c r="FVV328" s="134"/>
      <c r="FVW328" s="134"/>
      <c r="FVX328" s="134"/>
      <c r="FVY328" s="134"/>
      <c r="FVZ328" s="134"/>
      <c r="FWA328" s="134"/>
      <c r="FWB328" s="134"/>
      <c r="FWC328" s="134"/>
      <c r="FWD328" s="134"/>
      <c r="FWE328" s="134"/>
      <c r="FWF328" s="134"/>
      <c r="FWG328" s="134"/>
      <c r="FWH328" s="134"/>
      <c r="FWI328" s="134"/>
      <c r="FWJ328" s="134"/>
      <c r="FWK328" s="134"/>
      <c r="FWL328" s="134"/>
      <c r="FWM328" s="134"/>
      <c r="FWN328" s="134"/>
      <c r="FWO328" s="134"/>
      <c r="FWP328" s="134"/>
      <c r="FWQ328" s="134"/>
      <c r="FWR328" s="134"/>
      <c r="FWS328" s="134"/>
      <c r="FWT328" s="134"/>
      <c r="FWU328" s="134"/>
      <c r="FWV328" s="134"/>
      <c r="FWW328" s="134"/>
      <c r="FWX328" s="134"/>
      <c r="FWY328" s="134"/>
      <c r="FWZ328" s="134"/>
      <c r="FXA328" s="134"/>
      <c r="FXB328" s="134"/>
      <c r="FXC328" s="134"/>
      <c r="FXD328" s="134"/>
      <c r="FXE328" s="134"/>
      <c r="FXF328" s="134"/>
      <c r="FXG328" s="134"/>
      <c r="FXH328" s="134"/>
      <c r="FXI328" s="134"/>
      <c r="FXJ328" s="134"/>
      <c r="FXK328" s="134"/>
      <c r="FXL328" s="134"/>
      <c r="FXM328" s="134"/>
      <c r="FXN328" s="134"/>
      <c r="FXO328" s="134"/>
      <c r="FXP328" s="134"/>
      <c r="FXQ328" s="134"/>
      <c r="FXR328" s="134"/>
      <c r="FXS328" s="134"/>
      <c r="FXT328" s="134"/>
      <c r="FXU328" s="134"/>
      <c r="FXV328" s="134"/>
      <c r="FXW328" s="134"/>
      <c r="FXX328" s="134"/>
      <c r="FXY328" s="134"/>
      <c r="FXZ328" s="134"/>
      <c r="FYA328" s="134"/>
      <c r="FYB328" s="134"/>
      <c r="FYC328" s="134"/>
      <c r="FYD328" s="134"/>
      <c r="FYE328" s="134"/>
      <c r="FYF328" s="134"/>
      <c r="FYG328" s="134"/>
      <c r="FYH328" s="134"/>
      <c r="FYI328" s="134"/>
      <c r="FYJ328" s="134"/>
      <c r="FYK328" s="134"/>
      <c r="FYL328" s="134"/>
      <c r="FYM328" s="134"/>
      <c r="FYN328" s="134"/>
      <c r="FYO328" s="134"/>
      <c r="FYP328" s="134"/>
      <c r="FYQ328" s="134"/>
      <c r="FYR328" s="134"/>
      <c r="FYS328" s="134"/>
      <c r="FYT328" s="134"/>
      <c r="FYU328" s="134"/>
      <c r="FYV328" s="134"/>
      <c r="FYW328" s="134"/>
      <c r="FYX328" s="134"/>
      <c r="FYY328" s="134"/>
      <c r="FYZ328" s="134"/>
      <c r="FZA328" s="134"/>
      <c r="FZB328" s="134"/>
      <c r="FZC328" s="134"/>
      <c r="FZD328" s="134"/>
      <c r="FZE328" s="134"/>
      <c r="FZF328" s="134"/>
      <c r="FZG328" s="134"/>
      <c r="FZH328" s="134"/>
      <c r="FZI328" s="134"/>
      <c r="FZJ328" s="134"/>
      <c r="FZK328" s="134"/>
      <c r="FZL328" s="134"/>
      <c r="FZM328" s="134"/>
      <c r="FZN328" s="134"/>
      <c r="FZO328" s="134"/>
      <c r="FZP328" s="134"/>
      <c r="FZQ328" s="134"/>
      <c r="FZR328" s="134"/>
      <c r="FZS328" s="134"/>
      <c r="FZT328" s="134"/>
      <c r="FZU328" s="134"/>
      <c r="FZV328" s="134"/>
      <c r="FZW328" s="134"/>
      <c r="FZX328" s="134"/>
      <c r="FZY328" s="134"/>
      <c r="FZZ328" s="134"/>
      <c r="GAA328" s="134"/>
      <c r="GAB328" s="134"/>
      <c r="GAC328" s="134"/>
      <c r="GAD328" s="134"/>
      <c r="GAE328" s="134"/>
      <c r="GAF328" s="134"/>
      <c r="GAG328" s="134"/>
      <c r="GAH328" s="134"/>
      <c r="GAI328" s="134"/>
      <c r="GAJ328" s="134"/>
      <c r="GAK328" s="134"/>
      <c r="GAL328" s="134"/>
      <c r="GAM328" s="134"/>
      <c r="GAN328" s="134"/>
      <c r="GAO328" s="134"/>
      <c r="GAP328" s="134"/>
      <c r="GAQ328" s="134"/>
      <c r="GAR328" s="134"/>
      <c r="GAS328" s="134"/>
      <c r="GAT328" s="134"/>
      <c r="GAU328" s="134"/>
      <c r="GAV328" s="134"/>
      <c r="GAW328" s="134"/>
      <c r="GAX328" s="134"/>
      <c r="GAY328" s="134"/>
      <c r="GAZ328" s="134"/>
      <c r="GBA328" s="134"/>
      <c r="GBB328" s="134"/>
      <c r="GBC328" s="134"/>
      <c r="GBD328" s="134"/>
      <c r="GBE328" s="134"/>
      <c r="GBF328" s="134"/>
      <c r="GBG328" s="134"/>
      <c r="GBH328" s="134"/>
      <c r="GBI328" s="134"/>
      <c r="GBJ328" s="134"/>
      <c r="GBK328" s="134"/>
      <c r="GBL328" s="134"/>
      <c r="GBM328" s="134"/>
      <c r="GBN328" s="134"/>
      <c r="GBO328" s="134"/>
      <c r="GBP328" s="134"/>
      <c r="GBQ328" s="134"/>
      <c r="GBR328" s="134"/>
      <c r="GBS328" s="134"/>
      <c r="GBT328" s="134"/>
      <c r="GBU328" s="134"/>
      <c r="GBV328" s="134"/>
      <c r="GBW328" s="134"/>
      <c r="GBX328" s="134"/>
      <c r="GBY328" s="134"/>
      <c r="GBZ328" s="134"/>
      <c r="GCA328" s="134"/>
      <c r="GCB328" s="134"/>
      <c r="GCC328" s="134"/>
      <c r="GCD328" s="134"/>
      <c r="GCE328" s="134"/>
      <c r="GCF328" s="134"/>
      <c r="GCG328" s="134"/>
      <c r="GCH328" s="134"/>
      <c r="GCI328" s="134"/>
      <c r="GCJ328" s="134"/>
      <c r="GCK328" s="134"/>
      <c r="GCL328" s="134"/>
      <c r="GCM328" s="134"/>
      <c r="GCN328" s="134"/>
      <c r="GCO328" s="134"/>
      <c r="GCP328" s="134"/>
      <c r="GCQ328" s="134"/>
      <c r="GCR328" s="134"/>
      <c r="GCS328" s="134"/>
      <c r="GCT328" s="134"/>
      <c r="GCU328" s="134"/>
      <c r="GCV328" s="134"/>
      <c r="GCW328" s="134"/>
      <c r="GCX328" s="134"/>
      <c r="GCY328" s="134"/>
      <c r="GCZ328" s="134"/>
      <c r="GDA328" s="134"/>
      <c r="GDB328" s="134"/>
      <c r="GDC328" s="134"/>
      <c r="GDD328" s="134"/>
      <c r="GDE328" s="134"/>
      <c r="GDF328" s="134"/>
      <c r="GDG328" s="134"/>
      <c r="GDH328" s="134"/>
      <c r="GDI328" s="134"/>
      <c r="GDJ328" s="134"/>
      <c r="GDK328" s="134"/>
      <c r="GDL328" s="134"/>
      <c r="GDM328" s="134"/>
      <c r="GDN328" s="134"/>
      <c r="GDO328" s="134"/>
      <c r="GDP328" s="134"/>
      <c r="GDQ328" s="134"/>
      <c r="GDR328" s="134"/>
      <c r="GDS328" s="134"/>
      <c r="GDT328" s="134"/>
      <c r="GDU328" s="134"/>
      <c r="GDV328" s="134"/>
      <c r="GDW328" s="134"/>
      <c r="GDX328" s="134"/>
      <c r="GDY328" s="134"/>
      <c r="GDZ328" s="134"/>
      <c r="GEA328" s="134"/>
      <c r="GEB328" s="134"/>
      <c r="GEC328" s="134"/>
      <c r="GED328" s="134"/>
      <c r="GEE328" s="134"/>
      <c r="GEF328" s="134"/>
      <c r="GEG328" s="134"/>
      <c r="GEH328" s="134"/>
      <c r="GEI328" s="134"/>
      <c r="GEJ328" s="134"/>
      <c r="GEK328" s="134"/>
      <c r="GEL328" s="134"/>
      <c r="GEM328" s="134"/>
      <c r="GEN328" s="134"/>
      <c r="GEO328" s="134"/>
      <c r="GEP328" s="134"/>
      <c r="GEQ328" s="134"/>
      <c r="GER328" s="134"/>
      <c r="GES328" s="134"/>
      <c r="GET328" s="134"/>
      <c r="GEU328" s="134"/>
      <c r="GEV328" s="134"/>
      <c r="GEW328" s="134"/>
      <c r="GEX328" s="134"/>
      <c r="GEY328" s="134"/>
      <c r="GEZ328" s="134"/>
      <c r="GFA328" s="134"/>
      <c r="GFB328" s="134"/>
      <c r="GFC328" s="134"/>
      <c r="GFD328" s="134"/>
      <c r="GFE328" s="134"/>
      <c r="GFF328" s="134"/>
      <c r="GFG328" s="134"/>
      <c r="GFH328" s="134"/>
      <c r="GFI328" s="134"/>
      <c r="GFJ328" s="134"/>
      <c r="GFK328" s="134"/>
      <c r="GFL328" s="134"/>
      <c r="GFM328" s="134"/>
      <c r="GFN328" s="134"/>
      <c r="GFO328" s="134"/>
      <c r="GFP328" s="134"/>
      <c r="GFQ328" s="134"/>
      <c r="GFR328" s="134"/>
      <c r="GFS328" s="134"/>
      <c r="GFT328" s="134"/>
      <c r="GFU328" s="134"/>
      <c r="GFV328" s="134"/>
      <c r="GFW328" s="134"/>
      <c r="GFX328" s="134"/>
      <c r="GFY328" s="134"/>
      <c r="GFZ328" s="134"/>
      <c r="GGA328" s="134"/>
      <c r="GGB328" s="134"/>
      <c r="GGC328" s="134"/>
      <c r="GGD328" s="134"/>
      <c r="GGE328" s="134"/>
      <c r="GGF328" s="134"/>
      <c r="GGG328" s="134"/>
      <c r="GGH328" s="134"/>
      <c r="GGI328" s="134"/>
      <c r="GGJ328" s="134"/>
      <c r="GGK328" s="134"/>
      <c r="GGL328" s="134"/>
      <c r="GGM328" s="134"/>
      <c r="GGN328" s="134"/>
      <c r="GGO328" s="134"/>
      <c r="GGP328" s="134"/>
      <c r="GGQ328" s="134"/>
      <c r="GGR328" s="134"/>
      <c r="GGS328" s="134"/>
      <c r="GGT328" s="134"/>
      <c r="GGU328" s="134"/>
      <c r="GGV328" s="134"/>
      <c r="GGW328" s="134"/>
      <c r="GGX328" s="134"/>
      <c r="GGY328" s="134"/>
      <c r="GGZ328" s="134"/>
      <c r="GHA328" s="134"/>
      <c r="GHB328" s="134"/>
      <c r="GHC328" s="134"/>
      <c r="GHD328" s="134"/>
      <c r="GHE328" s="134"/>
      <c r="GHF328" s="134"/>
      <c r="GHG328" s="134"/>
      <c r="GHH328" s="134"/>
      <c r="GHI328" s="134"/>
      <c r="GHJ328" s="134"/>
      <c r="GHK328" s="134"/>
      <c r="GHL328" s="134"/>
      <c r="GHM328" s="134"/>
      <c r="GHN328" s="134"/>
      <c r="GHO328" s="134"/>
      <c r="GHP328" s="134"/>
      <c r="GHQ328" s="134"/>
      <c r="GHR328" s="134"/>
      <c r="GHS328" s="134"/>
      <c r="GHT328" s="134"/>
      <c r="GHU328" s="134"/>
      <c r="GHV328" s="134"/>
      <c r="GHW328" s="134"/>
      <c r="GHX328" s="134"/>
      <c r="GHY328" s="134"/>
      <c r="GHZ328" s="134"/>
      <c r="GIA328" s="134"/>
      <c r="GIB328" s="134"/>
      <c r="GIC328" s="134"/>
      <c r="GID328" s="134"/>
      <c r="GIE328" s="134"/>
      <c r="GIF328" s="134"/>
      <c r="GIG328" s="134"/>
      <c r="GIH328" s="134"/>
      <c r="GII328" s="134"/>
      <c r="GIJ328" s="134"/>
      <c r="GIK328" s="134"/>
      <c r="GIL328" s="134"/>
      <c r="GIM328" s="134"/>
      <c r="GIN328" s="134"/>
      <c r="GIO328" s="134"/>
      <c r="GIP328" s="134"/>
      <c r="GIQ328" s="134"/>
      <c r="GIR328" s="134"/>
      <c r="GIS328" s="134"/>
      <c r="GIT328" s="134"/>
      <c r="GIU328" s="134"/>
      <c r="GIV328" s="134"/>
      <c r="GIW328" s="134"/>
      <c r="GIX328" s="134"/>
      <c r="GIY328" s="134"/>
      <c r="GIZ328" s="134"/>
      <c r="GJA328" s="134"/>
      <c r="GJB328" s="134"/>
      <c r="GJC328" s="134"/>
      <c r="GJD328" s="134"/>
      <c r="GJE328" s="134"/>
      <c r="GJF328" s="134"/>
      <c r="GJG328" s="134"/>
      <c r="GJH328" s="134"/>
      <c r="GJI328" s="134"/>
      <c r="GJJ328" s="134"/>
      <c r="GJK328" s="134"/>
      <c r="GJL328" s="134"/>
      <c r="GJM328" s="134"/>
      <c r="GJN328" s="134"/>
      <c r="GJO328" s="134"/>
      <c r="GJP328" s="134"/>
      <c r="GJQ328" s="134"/>
      <c r="GJR328" s="134"/>
      <c r="GJS328" s="134"/>
      <c r="GJT328" s="134"/>
      <c r="GJU328" s="134"/>
      <c r="GJV328" s="134"/>
      <c r="GJW328" s="134"/>
      <c r="GJX328" s="134"/>
      <c r="GJY328" s="134"/>
      <c r="GJZ328" s="134"/>
      <c r="GKA328" s="134"/>
      <c r="GKB328" s="134"/>
      <c r="GKC328" s="134"/>
      <c r="GKD328" s="134"/>
      <c r="GKE328" s="134"/>
      <c r="GKF328" s="134"/>
      <c r="GKG328" s="134"/>
      <c r="GKH328" s="134"/>
      <c r="GKI328" s="134"/>
      <c r="GKJ328" s="134"/>
      <c r="GKK328" s="134"/>
      <c r="GKL328" s="134"/>
      <c r="GKM328" s="134"/>
      <c r="GKN328" s="134"/>
      <c r="GKO328" s="134"/>
      <c r="GKP328" s="134"/>
      <c r="GKQ328" s="134"/>
      <c r="GKR328" s="134"/>
      <c r="GKS328" s="134"/>
      <c r="GKT328" s="134"/>
      <c r="GKU328" s="134"/>
      <c r="GKV328" s="134"/>
      <c r="GKW328" s="134"/>
      <c r="GKX328" s="134"/>
      <c r="GKY328" s="134"/>
      <c r="GKZ328" s="134"/>
      <c r="GLA328" s="134"/>
      <c r="GLB328" s="134"/>
      <c r="GLC328" s="134"/>
      <c r="GLD328" s="134"/>
      <c r="GLE328" s="134"/>
      <c r="GLF328" s="134"/>
      <c r="GLG328" s="134"/>
      <c r="GLH328" s="134"/>
      <c r="GLI328" s="134"/>
      <c r="GLJ328" s="134"/>
      <c r="GLK328" s="134"/>
      <c r="GLL328" s="134"/>
      <c r="GLM328" s="134"/>
      <c r="GLN328" s="134"/>
      <c r="GLO328" s="134"/>
      <c r="GLP328" s="134"/>
      <c r="GLQ328" s="134"/>
      <c r="GLR328" s="134"/>
      <c r="GLS328" s="134"/>
      <c r="GLT328" s="134"/>
      <c r="GLU328" s="134"/>
      <c r="GLV328" s="134"/>
      <c r="GLW328" s="134"/>
      <c r="GLX328" s="134"/>
      <c r="GLY328" s="134"/>
      <c r="GLZ328" s="134"/>
      <c r="GMA328" s="134"/>
      <c r="GMB328" s="134"/>
      <c r="GMC328" s="134"/>
      <c r="GMD328" s="134"/>
      <c r="GME328" s="134"/>
      <c r="GMF328" s="134"/>
      <c r="GMG328" s="134"/>
      <c r="GMH328" s="134"/>
      <c r="GMI328" s="134"/>
      <c r="GMJ328" s="134"/>
      <c r="GMK328" s="134"/>
      <c r="GML328" s="134"/>
      <c r="GMM328" s="134"/>
      <c r="GMN328" s="134"/>
      <c r="GMO328" s="134"/>
      <c r="GMP328" s="134"/>
      <c r="GMQ328" s="134"/>
      <c r="GMR328" s="134"/>
      <c r="GMS328" s="134"/>
      <c r="GMT328" s="134"/>
      <c r="GMU328" s="134"/>
      <c r="GMV328" s="134"/>
      <c r="GMW328" s="134"/>
      <c r="GMX328" s="134"/>
      <c r="GMY328" s="134"/>
      <c r="GMZ328" s="134"/>
      <c r="GNA328" s="134"/>
      <c r="GNB328" s="134"/>
      <c r="GNC328" s="134"/>
      <c r="GND328" s="134"/>
      <c r="GNE328" s="134"/>
      <c r="GNF328" s="134"/>
      <c r="GNG328" s="134"/>
      <c r="GNH328" s="134"/>
      <c r="GNI328" s="134"/>
      <c r="GNJ328" s="134"/>
      <c r="GNK328" s="134"/>
      <c r="GNL328" s="134"/>
      <c r="GNM328" s="134"/>
      <c r="GNN328" s="134"/>
      <c r="GNO328" s="134"/>
      <c r="GNP328" s="134"/>
      <c r="GNQ328" s="134"/>
      <c r="GNR328" s="134"/>
      <c r="GNS328" s="134"/>
      <c r="GNT328" s="134"/>
      <c r="GNU328" s="134"/>
      <c r="GNV328" s="134"/>
      <c r="GNW328" s="134"/>
      <c r="GNX328" s="134"/>
      <c r="GNY328" s="134"/>
      <c r="GNZ328" s="134"/>
      <c r="GOA328" s="134"/>
      <c r="GOB328" s="134"/>
      <c r="GOC328" s="134"/>
      <c r="GOD328" s="134"/>
      <c r="GOE328" s="134"/>
      <c r="GOF328" s="134"/>
      <c r="GOG328" s="134"/>
      <c r="GOH328" s="134"/>
      <c r="GOI328" s="134"/>
      <c r="GOJ328" s="134"/>
      <c r="GOK328" s="134"/>
      <c r="GOL328" s="134"/>
      <c r="GOM328" s="134"/>
      <c r="GON328" s="134"/>
      <c r="GOO328" s="134"/>
      <c r="GOP328" s="134"/>
      <c r="GOQ328" s="134"/>
      <c r="GOR328" s="134"/>
      <c r="GOS328" s="134"/>
      <c r="GOT328" s="134"/>
      <c r="GOU328" s="134"/>
      <c r="GOV328" s="134"/>
      <c r="GOW328" s="134"/>
      <c r="GOX328" s="134"/>
      <c r="GOY328" s="134"/>
      <c r="GOZ328" s="134"/>
      <c r="GPA328" s="134"/>
      <c r="GPB328" s="134"/>
      <c r="GPC328" s="134"/>
      <c r="GPD328" s="134"/>
      <c r="GPE328" s="134"/>
      <c r="GPF328" s="134"/>
      <c r="GPG328" s="134"/>
      <c r="GPH328" s="134"/>
      <c r="GPI328" s="134"/>
      <c r="GPJ328" s="134"/>
      <c r="GPK328" s="134"/>
      <c r="GPL328" s="134"/>
      <c r="GPM328" s="134"/>
      <c r="GPN328" s="134"/>
      <c r="GPO328" s="134"/>
      <c r="GPP328" s="134"/>
      <c r="GPQ328" s="134"/>
      <c r="GPR328" s="134"/>
      <c r="GPS328" s="134"/>
      <c r="GPT328" s="134"/>
      <c r="GPU328" s="134"/>
      <c r="GPV328" s="134"/>
      <c r="GPW328" s="134"/>
      <c r="GPX328" s="134"/>
      <c r="GPY328" s="134"/>
      <c r="GPZ328" s="134"/>
      <c r="GQA328" s="134"/>
      <c r="GQB328" s="134"/>
      <c r="GQC328" s="134"/>
      <c r="GQD328" s="134"/>
      <c r="GQE328" s="134"/>
      <c r="GQF328" s="134"/>
      <c r="GQG328" s="134"/>
      <c r="GQH328" s="134"/>
      <c r="GQI328" s="134"/>
      <c r="GQJ328" s="134"/>
      <c r="GQK328" s="134"/>
      <c r="GQL328" s="134"/>
      <c r="GQM328" s="134"/>
      <c r="GQN328" s="134"/>
      <c r="GQO328" s="134"/>
      <c r="GQP328" s="134"/>
      <c r="GQQ328" s="134"/>
      <c r="GQR328" s="134"/>
      <c r="GQS328" s="134"/>
      <c r="GQT328" s="134"/>
      <c r="GQU328" s="134"/>
      <c r="GQV328" s="134"/>
      <c r="GQW328" s="134"/>
      <c r="GQX328" s="134"/>
      <c r="GQY328" s="134"/>
      <c r="GQZ328" s="134"/>
      <c r="GRA328" s="134"/>
      <c r="GRB328" s="134"/>
      <c r="GRC328" s="134"/>
      <c r="GRD328" s="134"/>
      <c r="GRE328" s="134"/>
      <c r="GRF328" s="134"/>
      <c r="GRG328" s="134"/>
      <c r="GRH328" s="134"/>
      <c r="GRI328" s="134"/>
      <c r="GRJ328" s="134"/>
      <c r="GRK328" s="134"/>
      <c r="GRL328" s="134"/>
      <c r="GRM328" s="134"/>
      <c r="GRN328" s="134"/>
      <c r="GRO328" s="134"/>
      <c r="GRP328" s="134"/>
      <c r="GRQ328" s="134"/>
      <c r="GRR328" s="134"/>
      <c r="GRS328" s="134"/>
      <c r="GRT328" s="134"/>
      <c r="GRU328" s="134"/>
      <c r="GRV328" s="134"/>
      <c r="GRW328" s="134"/>
      <c r="GRX328" s="134"/>
      <c r="GRY328" s="134"/>
      <c r="GRZ328" s="134"/>
      <c r="GSA328" s="134"/>
      <c r="GSB328" s="134"/>
      <c r="GSC328" s="134"/>
      <c r="GSD328" s="134"/>
      <c r="GSE328" s="134"/>
      <c r="GSF328" s="134"/>
      <c r="GSG328" s="134"/>
      <c r="GSH328" s="134"/>
      <c r="GSI328" s="134"/>
      <c r="GSJ328" s="134"/>
      <c r="GSK328" s="134"/>
      <c r="GSL328" s="134"/>
      <c r="GSM328" s="134"/>
      <c r="GSN328" s="134"/>
      <c r="GSO328" s="134"/>
      <c r="GSP328" s="134"/>
      <c r="GSQ328" s="134"/>
      <c r="GSR328" s="134"/>
      <c r="GSS328" s="134"/>
      <c r="GST328" s="134"/>
      <c r="GSU328" s="134"/>
      <c r="GSV328" s="134"/>
      <c r="GSW328" s="134"/>
      <c r="GSX328" s="134"/>
      <c r="GSY328" s="134"/>
      <c r="GSZ328" s="134"/>
      <c r="GTA328" s="134"/>
      <c r="GTB328" s="134"/>
      <c r="GTC328" s="134"/>
      <c r="GTD328" s="134"/>
      <c r="GTE328" s="134"/>
      <c r="GTF328" s="134"/>
      <c r="GTG328" s="134"/>
      <c r="GTH328" s="134"/>
      <c r="GTI328" s="134"/>
      <c r="GTJ328" s="134"/>
      <c r="GTK328" s="134"/>
      <c r="GTL328" s="134"/>
      <c r="GTM328" s="134"/>
      <c r="GTN328" s="134"/>
      <c r="GTO328" s="134"/>
      <c r="GTP328" s="134"/>
      <c r="GTQ328" s="134"/>
      <c r="GTR328" s="134"/>
      <c r="GTS328" s="134"/>
      <c r="GTT328" s="134"/>
      <c r="GTU328" s="134"/>
      <c r="GTV328" s="134"/>
      <c r="GTW328" s="134"/>
      <c r="GTX328" s="134"/>
      <c r="GTY328" s="134"/>
      <c r="GTZ328" s="134"/>
      <c r="GUA328" s="134"/>
      <c r="GUB328" s="134"/>
      <c r="GUC328" s="134"/>
      <c r="GUD328" s="134"/>
      <c r="GUE328" s="134"/>
      <c r="GUF328" s="134"/>
      <c r="GUG328" s="134"/>
      <c r="GUH328" s="134"/>
      <c r="GUI328" s="134"/>
      <c r="GUJ328" s="134"/>
      <c r="GUK328" s="134"/>
      <c r="GUL328" s="134"/>
      <c r="GUM328" s="134"/>
      <c r="GUN328" s="134"/>
      <c r="GUO328" s="134"/>
      <c r="GUP328" s="134"/>
      <c r="GUQ328" s="134"/>
      <c r="GUR328" s="134"/>
      <c r="GUS328" s="134"/>
      <c r="GUT328" s="134"/>
      <c r="GUU328" s="134"/>
      <c r="GUV328" s="134"/>
      <c r="GUW328" s="134"/>
      <c r="GUX328" s="134"/>
      <c r="GUY328" s="134"/>
      <c r="GUZ328" s="134"/>
      <c r="GVA328" s="134"/>
      <c r="GVB328" s="134"/>
      <c r="GVC328" s="134"/>
      <c r="GVD328" s="134"/>
      <c r="GVE328" s="134"/>
      <c r="GVF328" s="134"/>
      <c r="GVG328" s="134"/>
      <c r="GVH328" s="134"/>
      <c r="GVI328" s="134"/>
      <c r="GVJ328" s="134"/>
      <c r="GVK328" s="134"/>
      <c r="GVL328" s="134"/>
      <c r="GVM328" s="134"/>
      <c r="GVN328" s="134"/>
      <c r="GVO328" s="134"/>
      <c r="GVP328" s="134"/>
      <c r="GVQ328" s="134"/>
      <c r="GVR328" s="134"/>
      <c r="GVS328" s="134"/>
      <c r="GVT328" s="134"/>
      <c r="GVU328" s="134"/>
      <c r="GVV328" s="134"/>
      <c r="GVW328" s="134"/>
      <c r="GVX328" s="134"/>
      <c r="GVY328" s="134"/>
      <c r="GVZ328" s="134"/>
      <c r="GWA328" s="134"/>
      <c r="GWB328" s="134"/>
      <c r="GWC328" s="134"/>
      <c r="GWD328" s="134"/>
      <c r="GWE328" s="134"/>
      <c r="GWF328" s="134"/>
      <c r="GWG328" s="134"/>
      <c r="GWH328" s="134"/>
      <c r="GWI328" s="134"/>
      <c r="GWJ328" s="134"/>
      <c r="GWK328" s="134"/>
      <c r="GWL328" s="134"/>
      <c r="GWM328" s="134"/>
      <c r="GWN328" s="134"/>
      <c r="GWO328" s="134"/>
      <c r="GWP328" s="134"/>
      <c r="GWQ328" s="134"/>
      <c r="GWR328" s="134"/>
      <c r="GWS328" s="134"/>
      <c r="GWT328" s="134"/>
      <c r="GWU328" s="134"/>
      <c r="GWV328" s="134"/>
      <c r="GWW328" s="134"/>
      <c r="GWX328" s="134"/>
      <c r="GWY328" s="134"/>
      <c r="GWZ328" s="134"/>
      <c r="GXA328" s="134"/>
      <c r="GXB328" s="134"/>
      <c r="GXC328" s="134"/>
      <c r="GXD328" s="134"/>
      <c r="GXE328" s="134"/>
      <c r="GXF328" s="134"/>
      <c r="GXG328" s="134"/>
      <c r="GXH328" s="134"/>
      <c r="GXI328" s="134"/>
      <c r="GXJ328" s="134"/>
      <c r="GXK328" s="134"/>
      <c r="GXL328" s="134"/>
      <c r="GXM328" s="134"/>
      <c r="GXN328" s="134"/>
      <c r="GXO328" s="134"/>
      <c r="GXP328" s="134"/>
      <c r="GXQ328" s="134"/>
      <c r="GXR328" s="134"/>
      <c r="GXS328" s="134"/>
      <c r="GXT328" s="134"/>
      <c r="GXU328" s="134"/>
      <c r="GXV328" s="134"/>
      <c r="GXW328" s="134"/>
      <c r="GXX328" s="134"/>
      <c r="GXY328" s="134"/>
      <c r="GXZ328" s="134"/>
      <c r="GYA328" s="134"/>
      <c r="GYB328" s="134"/>
      <c r="GYC328" s="134"/>
      <c r="GYD328" s="134"/>
      <c r="GYE328" s="134"/>
      <c r="GYF328" s="134"/>
      <c r="GYG328" s="134"/>
      <c r="GYH328" s="134"/>
      <c r="GYI328" s="134"/>
      <c r="GYJ328" s="134"/>
      <c r="GYK328" s="134"/>
      <c r="GYL328" s="134"/>
      <c r="GYM328" s="134"/>
      <c r="GYN328" s="134"/>
      <c r="GYO328" s="134"/>
      <c r="GYP328" s="134"/>
      <c r="GYQ328" s="134"/>
      <c r="GYR328" s="134"/>
      <c r="GYS328" s="134"/>
      <c r="GYT328" s="134"/>
      <c r="GYU328" s="134"/>
      <c r="GYV328" s="134"/>
      <c r="GYW328" s="134"/>
      <c r="GYX328" s="134"/>
      <c r="GYY328" s="134"/>
      <c r="GYZ328" s="134"/>
      <c r="GZA328" s="134"/>
      <c r="GZB328" s="134"/>
      <c r="GZC328" s="134"/>
      <c r="GZD328" s="134"/>
      <c r="GZE328" s="134"/>
      <c r="GZF328" s="134"/>
      <c r="GZG328" s="134"/>
      <c r="GZH328" s="134"/>
      <c r="GZI328" s="134"/>
      <c r="GZJ328" s="134"/>
      <c r="GZK328" s="134"/>
      <c r="GZL328" s="134"/>
      <c r="GZM328" s="134"/>
      <c r="GZN328" s="134"/>
      <c r="GZO328" s="134"/>
      <c r="GZP328" s="134"/>
      <c r="GZQ328" s="134"/>
      <c r="GZR328" s="134"/>
      <c r="GZS328" s="134"/>
      <c r="GZT328" s="134"/>
      <c r="GZU328" s="134"/>
      <c r="GZV328" s="134"/>
      <c r="GZW328" s="134"/>
      <c r="GZX328" s="134"/>
      <c r="GZY328" s="134"/>
      <c r="GZZ328" s="134"/>
      <c r="HAA328" s="134"/>
      <c r="HAB328" s="134"/>
      <c r="HAC328" s="134"/>
      <c r="HAD328" s="134"/>
      <c r="HAE328" s="134"/>
      <c r="HAF328" s="134"/>
      <c r="HAG328" s="134"/>
      <c r="HAH328" s="134"/>
      <c r="HAI328" s="134"/>
      <c r="HAJ328" s="134"/>
      <c r="HAK328" s="134"/>
      <c r="HAL328" s="134"/>
      <c r="HAM328" s="134"/>
      <c r="HAN328" s="134"/>
      <c r="HAO328" s="134"/>
      <c r="HAP328" s="134"/>
      <c r="HAQ328" s="134"/>
      <c r="HAR328" s="134"/>
      <c r="HAS328" s="134"/>
      <c r="HAT328" s="134"/>
      <c r="HAU328" s="134"/>
      <c r="HAV328" s="134"/>
      <c r="HAW328" s="134"/>
      <c r="HAX328" s="134"/>
      <c r="HAY328" s="134"/>
      <c r="HAZ328" s="134"/>
      <c r="HBA328" s="134"/>
      <c r="HBB328" s="134"/>
      <c r="HBC328" s="134"/>
      <c r="HBD328" s="134"/>
      <c r="HBE328" s="134"/>
      <c r="HBF328" s="134"/>
      <c r="HBG328" s="134"/>
      <c r="HBH328" s="134"/>
      <c r="HBI328" s="134"/>
      <c r="HBJ328" s="134"/>
      <c r="HBK328" s="134"/>
      <c r="HBL328" s="134"/>
      <c r="HBM328" s="134"/>
      <c r="HBN328" s="134"/>
      <c r="HBO328" s="134"/>
      <c r="HBP328" s="134"/>
      <c r="HBQ328" s="134"/>
      <c r="HBR328" s="134"/>
      <c r="HBS328" s="134"/>
      <c r="HBT328" s="134"/>
      <c r="HBU328" s="134"/>
      <c r="HBV328" s="134"/>
      <c r="HBW328" s="134"/>
      <c r="HBX328" s="134"/>
      <c r="HBY328" s="134"/>
      <c r="HBZ328" s="134"/>
      <c r="HCA328" s="134"/>
      <c r="HCB328" s="134"/>
      <c r="HCC328" s="134"/>
      <c r="HCD328" s="134"/>
      <c r="HCE328" s="134"/>
      <c r="HCF328" s="134"/>
      <c r="HCG328" s="134"/>
      <c r="HCH328" s="134"/>
      <c r="HCI328" s="134"/>
      <c r="HCJ328" s="134"/>
      <c r="HCK328" s="134"/>
      <c r="HCL328" s="134"/>
      <c r="HCM328" s="134"/>
      <c r="HCN328" s="134"/>
      <c r="HCO328" s="134"/>
      <c r="HCP328" s="134"/>
      <c r="HCQ328" s="134"/>
      <c r="HCR328" s="134"/>
      <c r="HCS328" s="134"/>
      <c r="HCT328" s="134"/>
      <c r="HCU328" s="134"/>
      <c r="HCV328" s="134"/>
      <c r="HCW328" s="134"/>
      <c r="HCX328" s="134"/>
      <c r="HCY328" s="134"/>
      <c r="HCZ328" s="134"/>
      <c r="HDA328" s="134"/>
      <c r="HDB328" s="134"/>
      <c r="HDC328" s="134"/>
      <c r="HDD328" s="134"/>
      <c r="HDE328" s="134"/>
      <c r="HDF328" s="134"/>
      <c r="HDG328" s="134"/>
      <c r="HDH328" s="134"/>
      <c r="HDI328" s="134"/>
      <c r="HDJ328" s="134"/>
      <c r="HDK328" s="134"/>
      <c r="HDL328" s="134"/>
      <c r="HDM328" s="134"/>
      <c r="HDN328" s="134"/>
      <c r="HDO328" s="134"/>
      <c r="HDP328" s="134"/>
      <c r="HDQ328" s="134"/>
      <c r="HDR328" s="134"/>
      <c r="HDS328" s="134"/>
      <c r="HDT328" s="134"/>
      <c r="HDU328" s="134"/>
      <c r="HDV328" s="134"/>
      <c r="HDW328" s="134"/>
      <c r="HDX328" s="134"/>
      <c r="HDY328" s="134"/>
      <c r="HDZ328" s="134"/>
      <c r="HEA328" s="134"/>
      <c r="HEB328" s="134"/>
      <c r="HEC328" s="134"/>
      <c r="HED328" s="134"/>
      <c r="HEE328" s="134"/>
      <c r="HEF328" s="134"/>
      <c r="HEG328" s="134"/>
      <c r="HEH328" s="134"/>
      <c r="HEI328" s="134"/>
      <c r="HEJ328" s="134"/>
      <c r="HEK328" s="134"/>
      <c r="HEL328" s="134"/>
      <c r="HEM328" s="134"/>
      <c r="HEN328" s="134"/>
      <c r="HEO328" s="134"/>
      <c r="HEP328" s="134"/>
      <c r="HEQ328" s="134"/>
      <c r="HER328" s="134"/>
      <c r="HES328" s="134"/>
      <c r="HET328" s="134"/>
      <c r="HEU328" s="134"/>
      <c r="HEV328" s="134"/>
      <c r="HEW328" s="134"/>
      <c r="HEX328" s="134"/>
      <c r="HEY328" s="134"/>
      <c r="HEZ328" s="134"/>
      <c r="HFA328" s="134"/>
      <c r="HFB328" s="134"/>
      <c r="HFC328" s="134"/>
      <c r="HFD328" s="134"/>
      <c r="HFE328" s="134"/>
      <c r="HFF328" s="134"/>
      <c r="HFG328" s="134"/>
      <c r="HFH328" s="134"/>
      <c r="HFI328" s="134"/>
      <c r="HFJ328" s="134"/>
      <c r="HFK328" s="134"/>
      <c r="HFL328" s="134"/>
      <c r="HFM328" s="134"/>
      <c r="HFN328" s="134"/>
      <c r="HFO328" s="134"/>
      <c r="HFP328" s="134"/>
      <c r="HFQ328" s="134"/>
      <c r="HFR328" s="134"/>
      <c r="HFS328" s="134"/>
      <c r="HFT328" s="134"/>
      <c r="HFU328" s="134"/>
      <c r="HFV328" s="134"/>
      <c r="HFW328" s="134"/>
      <c r="HFX328" s="134"/>
      <c r="HFY328" s="134"/>
      <c r="HFZ328" s="134"/>
      <c r="HGA328" s="134"/>
      <c r="HGB328" s="134"/>
      <c r="HGC328" s="134"/>
      <c r="HGD328" s="134"/>
      <c r="HGE328" s="134"/>
      <c r="HGF328" s="134"/>
      <c r="HGG328" s="134"/>
      <c r="HGH328" s="134"/>
      <c r="HGI328" s="134"/>
      <c r="HGJ328" s="134"/>
      <c r="HGK328" s="134"/>
      <c r="HGL328" s="134"/>
      <c r="HGM328" s="134"/>
      <c r="HGN328" s="134"/>
      <c r="HGO328" s="134"/>
      <c r="HGP328" s="134"/>
      <c r="HGQ328" s="134"/>
      <c r="HGR328" s="134"/>
      <c r="HGS328" s="134"/>
      <c r="HGT328" s="134"/>
      <c r="HGU328" s="134"/>
      <c r="HGV328" s="134"/>
      <c r="HGW328" s="134"/>
      <c r="HGX328" s="134"/>
      <c r="HGY328" s="134"/>
      <c r="HGZ328" s="134"/>
      <c r="HHA328" s="134"/>
      <c r="HHB328" s="134"/>
      <c r="HHC328" s="134"/>
      <c r="HHD328" s="134"/>
      <c r="HHE328" s="134"/>
      <c r="HHF328" s="134"/>
      <c r="HHG328" s="134"/>
      <c r="HHH328" s="134"/>
      <c r="HHI328" s="134"/>
      <c r="HHJ328" s="134"/>
      <c r="HHK328" s="134"/>
      <c r="HHL328" s="134"/>
      <c r="HHM328" s="134"/>
      <c r="HHN328" s="134"/>
      <c r="HHO328" s="134"/>
      <c r="HHP328" s="134"/>
      <c r="HHQ328" s="134"/>
      <c r="HHR328" s="134"/>
      <c r="HHS328" s="134"/>
      <c r="HHT328" s="134"/>
      <c r="HHU328" s="134"/>
      <c r="HHV328" s="134"/>
      <c r="HHW328" s="134"/>
      <c r="HHX328" s="134"/>
      <c r="HHY328" s="134"/>
      <c r="HHZ328" s="134"/>
      <c r="HIA328" s="134"/>
      <c r="HIB328" s="134"/>
      <c r="HIC328" s="134"/>
      <c r="HID328" s="134"/>
      <c r="HIE328" s="134"/>
      <c r="HIF328" s="134"/>
      <c r="HIG328" s="134"/>
      <c r="HIH328" s="134"/>
      <c r="HII328" s="134"/>
      <c r="HIJ328" s="134"/>
      <c r="HIK328" s="134"/>
      <c r="HIL328" s="134"/>
      <c r="HIM328" s="134"/>
      <c r="HIN328" s="134"/>
      <c r="HIO328" s="134"/>
      <c r="HIP328" s="134"/>
      <c r="HIQ328" s="134"/>
      <c r="HIR328" s="134"/>
      <c r="HIS328" s="134"/>
      <c r="HIT328" s="134"/>
      <c r="HIU328" s="134"/>
      <c r="HIV328" s="134"/>
      <c r="HIW328" s="134"/>
      <c r="HIX328" s="134"/>
      <c r="HIY328" s="134"/>
      <c r="HIZ328" s="134"/>
      <c r="HJA328" s="134"/>
      <c r="HJB328" s="134"/>
      <c r="HJC328" s="134"/>
      <c r="HJD328" s="134"/>
      <c r="HJE328" s="134"/>
      <c r="HJF328" s="134"/>
      <c r="HJG328" s="134"/>
      <c r="HJH328" s="134"/>
      <c r="HJI328" s="134"/>
      <c r="HJJ328" s="134"/>
      <c r="HJK328" s="134"/>
      <c r="HJL328" s="134"/>
      <c r="HJM328" s="134"/>
      <c r="HJN328" s="134"/>
      <c r="HJO328" s="134"/>
      <c r="HJP328" s="134"/>
      <c r="HJQ328" s="134"/>
      <c r="HJR328" s="134"/>
      <c r="HJS328" s="134"/>
      <c r="HJT328" s="134"/>
      <c r="HJU328" s="134"/>
      <c r="HJV328" s="134"/>
      <c r="HJW328" s="134"/>
      <c r="HJX328" s="134"/>
      <c r="HJY328" s="134"/>
      <c r="HJZ328" s="134"/>
      <c r="HKA328" s="134"/>
      <c r="HKB328" s="134"/>
      <c r="HKC328" s="134"/>
      <c r="HKD328" s="134"/>
      <c r="HKE328" s="134"/>
      <c r="HKF328" s="134"/>
      <c r="HKG328" s="134"/>
      <c r="HKH328" s="134"/>
      <c r="HKI328" s="134"/>
      <c r="HKJ328" s="134"/>
      <c r="HKK328" s="134"/>
      <c r="HKL328" s="134"/>
      <c r="HKM328" s="134"/>
      <c r="HKN328" s="134"/>
      <c r="HKO328" s="134"/>
      <c r="HKP328" s="134"/>
      <c r="HKQ328" s="134"/>
      <c r="HKR328" s="134"/>
      <c r="HKS328" s="134"/>
      <c r="HKT328" s="134"/>
      <c r="HKU328" s="134"/>
      <c r="HKV328" s="134"/>
      <c r="HKW328" s="134"/>
      <c r="HKX328" s="134"/>
      <c r="HKY328" s="134"/>
      <c r="HKZ328" s="134"/>
      <c r="HLA328" s="134"/>
      <c r="HLB328" s="134"/>
      <c r="HLC328" s="134"/>
      <c r="HLD328" s="134"/>
      <c r="HLE328" s="134"/>
      <c r="HLF328" s="134"/>
      <c r="HLG328" s="134"/>
      <c r="HLH328" s="134"/>
      <c r="HLI328" s="134"/>
      <c r="HLJ328" s="134"/>
      <c r="HLK328" s="134"/>
      <c r="HLL328" s="134"/>
      <c r="HLM328" s="134"/>
      <c r="HLN328" s="134"/>
      <c r="HLO328" s="134"/>
      <c r="HLP328" s="134"/>
      <c r="HLQ328" s="134"/>
      <c r="HLR328" s="134"/>
      <c r="HLS328" s="134"/>
      <c r="HLT328" s="134"/>
      <c r="HLU328" s="134"/>
      <c r="HLV328" s="134"/>
      <c r="HLW328" s="134"/>
      <c r="HLX328" s="134"/>
      <c r="HLY328" s="134"/>
      <c r="HLZ328" s="134"/>
      <c r="HMA328" s="134"/>
      <c r="HMB328" s="134"/>
      <c r="HMC328" s="134"/>
      <c r="HMD328" s="134"/>
      <c r="HME328" s="134"/>
      <c r="HMF328" s="134"/>
      <c r="HMG328" s="134"/>
      <c r="HMH328" s="134"/>
      <c r="HMI328" s="134"/>
      <c r="HMJ328" s="134"/>
      <c r="HMK328" s="134"/>
      <c r="HML328" s="134"/>
      <c r="HMM328" s="134"/>
      <c r="HMN328" s="134"/>
      <c r="HMO328" s="134"/>
      <c r="HMP328" s="134"/>
      <c r="HMQ328" s="134"/>
      <c r="HMR328" s="134"/>
      <c r="HMS328" s="134"/>
      <c r="HMT328" s="134"/>
      <c r="HMU328" s="134"/>
      <c r="HMV328" s="134"/>
      <c r="HMW328" s="134"/>
      <c r="HMX328" s="134"/>
      <c r="HMY328" s="134"/>
      <c r="HMZ328" s="134"/>
      <c r="HNA328" s="134"/>
      <c r="HNB328" s="134"/>
      <c r="HNC328" s="134"/>
      <c r="HND328" s="134"/>
      <c r="HNE328" s="134"/>
      <c r="HNF328" s="134"/>
      <c r="HNG328" s="134"/>
      <c r="HNH328" s="134"/>
      <c r="HNI328" s="134"/>
      <c r="HNJ328" s="134"/>
      <c r="HNK328" s="134"/>
      <c r="HNL328" s="134"/>
      <c r="HNM328" s="134"/>
      <c r="HNN328" s="134"/>
      <c r="HNO328" s="134"/>
      <c r="HNP328" s="134"/>
      <c r="HNQ328" s="134"/>
      <c r="HNR328" s="134"/>
      <c r="HNS328" s="134"/>
      <c r="HNT328" s="134"/>
      <c r="HNU328" s="134"/>
      <c r="HNV328" s="134"/>
      <c r="HNW328" s="134"/>
      <c r="HNX328" s="134"/>
      <c r="HNY328" s="134"/>
      <c r="HNZ328" s="134"/>
      <c r="HOA328" s="134"/>
      <c r="HOB328" s="134"/>
      <c r="HOC328" s="134"/>
      <c r="HOD328" s="134"/>
      <c r="HOE328" s="134"/>
      <c r="HOF328" s="134"/>
      <c r="HOG328" s="134"/>
      <c r="HOH328" s="134"/>
      <c r="HOI328" s="134"/>
      <c r="HOJ328" s="134"/>
      <c r="HOK328" s="134"/>
      <c r="HOL328" s="134"/>
      <c r="HOM328" s="134"/>
      <c r="HON328" s="134"/>
      <c r="HOO328" s="134"/>
      <c r="HOP328" s="134"/>
      <c r="HOQ328" s="134"/>
      <c r="HOR328" s="134"/>
      <c r="HOS328" s="134"/>
      <c r="HOT328" s="134"/>
      <c r="HOU328" s="134"/>
      <c r="HOV328" s="134"/>
      <c r="HOW328" s="134"/>
      <c r="HOX328" s="134"/>
      <c r="HOY328" s="134"/>
      <c r="HOZ328" s="134"/>
      <c r="HPA328" s="134"/>
      <c r="HPB328" s="134"/>
      <c r="HPC328" s="134"/>
      <c r="HPD328" s="134"/>
      <c r="HPE328" s="134"/>
      <c r="HPF328" s="134"/>
      <c r="HPG328" s="134"/>
      <c r="HPH328" s="134"/>
      <c r="HPI328" s="134"/>
      <c r="HPJ328" s="134"/>
      <c r="HPK328" s="134"/>
      <c r="HPL328" s="134"/>
      <c r="HPM328" s="134"/>
      <c r="HPN328" s="134"/>
      <c r="HPO328" s="134"/>
      <c r="HPP328" s="134"/>
      <c r="HPQ328" s="134"/>
      <c r="HPR328" s="134"/>
      <c r="HPS328" s="134"/>
      <c r="HPT328" s="134"/>
      <c r="HPU328" s="134"/>
      <c r="HPV328" s="134"/>
      <c r="HPW328" s="134"/>
      <c r="HPX328" s="134"/>
      <c r="HPY328" s="134"/>
      <c r="HPZ328" s="134"/>
      <c r="HQA328" s="134"/>
      <c r="HQB328" s="134"/>
      <c r="HQC328" s="134"/>
      <c r="HQD328" s="134"/>
      <c r="HQE328" s="134"/>
      <c r="HQF328" s="134"/>
      <c r="HQG328" s="134"/>
      <c r="HQH328" s="134"/>
      <c r="HQI328" s="134"/>
      <c r="HQJ328" s="134"/>
      <c r="HQK328" s="134"/>
      <c r="HQL328" s="134"/>
      <c r="HQM328" s="134"/>
      <c r="HQN328" s="134"/>
      <c r="HQO328" s="134"/>
      <c r="HQP328" s="134"/>
      <c r="HQQ328" s="134"/>
      <c r="HQR328" s="134"/>
      <c r="HQS328" s="134"/>
      <c r="HQT328" s="134"/>
      <c r="HQU328" s="134"/>
      <c r="HQV328" s="134"/>
      <c r="HQW328" s="134"/>
      <c r="HQX328" s="134"/>
      <c r="HQY328" s="134"/>
      <c r="HQZ328" s="134"/>
      <c r="HRA328" s="134"/>
      <c r="HRB328" s="134"/>
      <c r="HRC328" s="134"/>
      <c r="HRD328" s="134"/>
      <c r="HRE328" s="134"/>
      <c r="HRF328" s="134"/>
      <c r="HRG328" s="134"/>
      <c r="HRH328" s="134"/>
      <c r="HRI328" s="134"/>
      <c r="HRJ328" s="134"/>
      <c r="HRK328" s="134"/>
      <c r="HRL328" s="134"/>
      <c r="HRM328" s="134"/>
      <c r="HRN328" s="134"/>
      <c r="HRO328" s="134"/>
      <c r="HRP328" s="134"/>
      <c r="HRQ328" s="134"/>
      <c r="HRR328" s="134"/>
      <c r="HRS328" s="134"/>
      <c r="HRT328" s="134"/>
      <c r="HRU328" s="134"/>
      <c r="HRV328" s="134"/>
      <c r="HRW328" s="134"/>
      <c r="HRX328" s="134"/>
      <c r="HRY328" s="134"/>
      <c r="HRZ328" s="134"/>
      <c r="HSA328" s="134"/>
      <c r="HSB328" s="134"/>
      <c r="HSC328" s="134"/>
      <c r="HSD328" s="134"/>
      <c r="HSE328" s="134"/>
      <c r="HSF328" s="134"/>
      <c r="HSG328" s="134"/>
      <c r="HSH328" s="134"/>
      <c r="HSI328" s="134"/>
      <c r="HSJ328" s="134"/>
      <c r="HSK328" s="134"/>
      <c r="HSL328" s="134"/>
      <c r="HSM328" s="134"/>
      <c r="HSN328" s="134"/>
      <c r="HSO328" s="134"/>
      <c r="HSP328" s="134"/>
      <c r="HSQ328" s="134"/>
      <c r="HSR328" s="134"/>
      <c r="HSS328" s="134"/>
      <c r="HST328" s="134"/>
      <c r="HSU328" s="134"/>
      <c r="HSV328" s="134"/>
      <c r="HSW328" s="134"/>
      <c r="HSX328" s="134"/>
      <c r="HSY328" s="134"/>
      <c r="HSZ328" s="134"/>
      <c r="HTA328" s="134"/>
      <c r="HTB328" s="134"/>
      <c r="HTC328" s="134"/>
      <c r="HTD328" s="134"/>
      <c r="HTE328" s="134"/>
      <c r="HTF328" s="134"/>
      <c r="HTG328" s="134"/>
      <c r="HTH328" s="134"/>
      <c r="HTI328" s="134"/>
      <c r="HTJ328" s="134"/>
      <c r="HTK328" s="134"/>
      <c r="HTL328" s="134"/>
      <c r="HTM328" s="134"/>
      <c r="HTN328" s="134"/>
      <c r="HTO328" s="134"/>
      <c r="HTP328" s="134"/>
      <c r="HTQ328" s="134"/>
      <c r="HTR328" s="134"/>
      <c r="HTS328" s="134"/>
      <c r="HTT328" s="134"/>
      <c r="HTU328" s="134"/>
      <c r="HTV328" s="134"/>
      <c r="HTW328" s="134"/>
      <c r="HTX328" s="134"/>
      <c r="HTY328" s="134"/>
      <c r="HTZ328" s="134"/>
      <c r="HUA328" s="134"/>
      <c r="HUB328" s="134"/>
      <c r="HUC328" s="134"/>
      <c r="HUD328" s="134"/>
      <c r="HUE328" s="134"/>
      <c r="HUF328" s="134"/>
      <c r="HUG328" s="134"/>
      <c r="HUH328" s="134"/>
      <c r="HUI328" s="134"/>
      <c r="HUJ328" s="134"/>
      <c r="HUK328" s="134"/>
      <c r="HUL328" s="134"/>
      <c r="HUM328" s="134"/>
      <c r="HUN328" s="134"/>
      <c r="HUO328" s="134"/>
      <c r="HUP328" s="134"/>
      <c r="HUQ328" s="134"/>
      <c r="HUR328" s="134"/>
      <c r="HUS328" s="134"/>
      <c r="HUT328" s="134"/>
      <c r="HUU328" s="134"/>
      <c r="HUV328" s="134"/>
      <c r="HUW328" s="134"/>
      <c r="HUX328" s="134"/>
      <c r="HUY328" s="134"/>
      <c r="HUZ328" s="134"/>
      <c r="HVA328" s="134"/>
      <c r="HVB328" s="134"/>
      <c r="HVC328" s="134"/>
      <c r="HVD328" s="134"/>
      <c r="HVE328" s="134"/>
      <c r="HVF328" s="134"/>
      <c r="HVG328" s="134"/>
      <c r="HVH328" s="134"/>
      <c r="HVI328" s="134"/>
      <c r="HVJ328" s="134"/>
      <c r="HVK328" s="134"/>
      <c r="HVL328" s="134"/>
      <c r="HVM328" s="134"/>
      <c r="HVN328" s="134"/>
      <c r="HVO328" s="134"/>
      <c r="HVP328" s="134"/>
      <c r="HVQ328" s="134"/>
      <c r="HVR328" s="134"/>
      <c r="HVS328" s="134"/>
      <c r="HVT328" s="134"/>
      <c r="HVU328" s="134"/>
      <c r="HVV328" s="134"/>
      <c r="HVW328" s="134"/>
      <c r="HVX328" s="134"/>
      <c r="HVY328" s="134"/>
      <c r="HVZ328" s="134"/>
      <c r="HWA328" s="134"/>
      <c r="HWB328" s="134"/>
      <c r="HWC328" s="134"/>
      <c r="HWD328" s="134"/>
      <c r="HWE328" s="134"/>
      <c r="HWF328" s="134"/>
      <c r="HWG328" s="134"/>
      <c r="HWH328" s="134"/>
      <c r="HWI328" s="134"/>
      <c r="HWJ328" s="134"/>
      <c r="HWK328" s="134"/>
      <c r="HWL328" s="134"/>
      <c r="HWM328" s="134"/>
      <c r="HWN328" s="134"/>
      <c r="HWO328" s="134"/>
      <c r="HWP328" s="134"/>
      <c r="HWQ328" s="134"/>
      <c r="HWR328" s="134"/>
      <c r="HWS328" s="134"/>
      <c r="HWT328" s="134"/>
      <c r="HWU328" s="134"/>
      <c r="HWV328" s="134"/>
      <c r="HWW328" s="134"/>
      <c r="HWX328" s="134"/>
      <c r="HWY328" s="134"/>
      <c r="HWZ328" s="134"/>
      <c r="HXA328" s="134"/>
      <c r="HXB328" s="134"/>
      <c r="HXC328" s="134"/>
      <c r="HXD328" s="134"/>
      <c r="HXE328" s="134"/>
      <c r="HXF328" s="134"/>
      <c r="HXG328" s="134"/>
      <c r="HXH328" s="134"/>
      <c r="HXI328" s="134"/>
      <c r="HXJ328" s="134"/>
      <c r="HXK328" s="134"/>
      <c r="HXL328" s="134"/>
      <c r="HXM328" s="134"/>
      <c r="HXN328" s="134"/>
      <c r="HXO328" s="134"/>
      <c r="HXP328" s="134"/>
      <c r="HXQ328" s="134"/>
      <c r="HXR328" s="134"/>
      <c r="HXS328" s="134"/>
      <c r="HXT328" s="134"/>
      <c r="HXU328" s="134"/>
      <c r="HXV328" s="134"/>
      <c r="HXW328" s="134"/>
      <c r="HXX328" s="134"/>
      <c r="HXY328" s="134"/>
      <c r="HXZ328" s="134"/>
      <c r="HYA328" s="134"/>
      <c r="HYB328" s="134"/>
      <c r="HYC328" s="134"/>
      <c r="HYD328" s="134"/>
      <c r="HYE328" s="134"/>
      <c r="HYF328" s="134"/>
      <c r="HYG328" s="134"/>
      <c r="HYH328" s="134"/>
      <c r="HYI328" s="134"/>
      <c r="HYJ328" s="134"/>
      <c r="HYK328" s="134"/>
      <c r="HYL328" s="134"/>
      <c r="HYM328" s="134"/>
      <c r="HYN328" s="134"/>
      <c r="HYO328" s="134"/>
      <c r="HYP328" s="134"/>
      <c r="HYQ328" s="134"/>
      <c r="HYR328" s="134"/>
      <c r="HYS328" s="134"/>
      <c r="HYT328" s="134"/>
      <c r="HYU328" s="134"/>
      <c r="HYV328" s="134"/>
      <c r="HYW328" s="134"/>
      <c r="HYX328" s="134"/>
      <c r="HYY328" s="134"/>
      <c r="HYZ328" s="134"/>
      <c r="HZA328" s="134"/>
      <c r="HZB328" s="134"/>
      <c r="HZC328" s="134"/>
      <c r="HZD328" s="134"/>
      <c r="HZE328" s="134"/>
      <c r="HZF328" s="134"/>
      <c r="HZG328" s="134"/>
      <c r="HZH328" s="134"/>
      <c r="HZI328" s="134"/>
      <c r="HZJ328" s="134"/>
      <c r="HZK328" s="134"/>
      <c r="HZL328" s="134"/>
      <c r="HZM328" s="134"/>
      <c r="HZN328" s="134"/>
      <c r="HZO328" s="134"/>
      <c r="HZP328" s="134"/>
      <c r="HZQ328" s="134"/>
      <c r="HZR328" s="134"/>
      <c r="HZS328" s="134"/>
      <c r="HZT328" s="134"/>
      <c r="HZU328" s="134"/>
      <c r="HZV328" s="134"/>
      <c r="HZW328" s="134"/>
      <c r="HZX328" s="134"/>
      <c r="HZY328" s="134"/>
      <c r="HZZ328" s="134"/>
      <c r="IAA328" s="134"/>
      <c r="IAB328" s="134"/>
      <c r="IAC328" s="134"/>
      <c r="IAD328" s="134"/>
      <c r="IAE328" s="134"/>
      <c r="IAF328" s="134"/>
      <c r="IAG328" s="134"/>
      <c r="IAH328" s="134"/>
      <c r="IAI328" s="134"/>
      <c r="IAJ328" s="134"/>
      <c r="IAK328" s="134"/>
      <c r="IAL328" s="134"/>
      <c r="IAM328" s="134"/>
      <c r="IAN328" s="134"/>
      <c r="IAO328" s="134"/>
      <c r="IAP328" s="134"/>
      <c r="IAQ328" s="134"/>
      <c r="IAR328" s="134"/>
      <c r="IAS328" s="134"/>
      <c r="IAT328" s="134"/>
      <c r="IAU328" s="134"/>
      <c r="IAV328" s="134"/>
      <c r="IAW328" s="134"/>
      <c r="IAX328" s="134"/>
      <c r="IAY328" s="134"/>
      <c r="IAZ328" s="134"/>
      <c r="IBA328" s="134"/>
      <c r="IBB328" s="134"/>
      <c r="IBC328" s="134"/>
      <c r="IBD328" s="134"/>
      <c r="IBE328" s="134"/>
      <c r="IBF328" s="134"/>
      <c r="IBG328" s="134"/>
      <c r="IBH328" s="134"/>
      <c r="IBI328" s="134"/>
      <c r="IBJ328" s="134"/>
      <c r="IBK328" s="134"/>
      <c r="IBL328" s="134"/>
      <c r="IBM328" s="134"/>
      <c r="IBN328" s="134"/>
      <c r="IBO328" s="134"/>
      <c r="IBP328" s="134"/>
      <c r="IBQ328" s="134"/>
      <c r="IBR328" s="134"/>
      <c r="IBS328" s="134"/>
      <c r="IBT328" s="134"/>
      <c r="IBU328" s="134"/>
      <c r="IBV328" s="134"/>
      <c r="IBW328" s="134"/>
      <c r="IBX328" s="134"/>
      <c r="IBY328" s="134"/>
      <c r="IBZ328" s="134"/>
      <c r="ICA328" s="134"/>
      <c r="ICB328" s="134"/>
      <c r="ICC328" s="134"/>
      <c r="ICD328" s="134"/>
      <c r="ICE328" s="134"/>
      <c r="ICF328" s="134"/>
      <c r="ICG328" s="134"/>
      <c r="ICH328" s="134"/>
      <c r="ICI328" s="134"/>
      <c r="ICJ328" s="134"/>
      <c r="ICK328" s="134"/>
      <c r="ICL328" s="134"/>
      <c r="ICM328" s="134"/>
      <c r="ICN328" s="134"/>
      <c r="ICO328" s="134"/>
      <c r="ICP328" s="134"/>
      <c r="ICQ328" s="134"/>
      <c r="ICR328" s="134"/>
      <c r="ICS328" s="134"/>
      <c r="ICT328" s="134"/>
      <c r="ICU328" s="134"/>
      <c r="ICV328" s="134"/>
      <c r="ICW328" s="134"/>
      <c r="ICX328" s="134"/>
      <c r="ICY328" s="134"/>
      <c r="ICZ328" s="134"/>
      <c r="IDA328" s="134"/>
      <c r="IDB328" s="134"/>
      <c r="IDC328" s="134"/>
      <c r="IDD328" s="134"/>
      <c r="IDE328" s="134"/>
      <c r="IDF328" s="134"/>
      <c r="IDG328" s="134"/>
      <c r="IDH328" s="134"/>
      <c r="IDI328" s="134"/>
      <c r="IDJ328" s="134"/>
      <c r="IDK328" s="134"/>
      <c r="IDL328" s="134"/>
      <c r="IDM328" s="134"/>
      <c r="IDN328" s="134"/>
      <c r="IDO328" s="134"/>
      <c r="IDP328" s="134"/>
      <c r="IDQ328" s="134"/>
      <c r="IDR328" s="134"/>
      <c r="IDS328" s="134"/>
      <c r="IDT328" s="134"/>
      <c r="IDU328" s="134"/>
      <c r="IDV328" s="134"/>
      <c r="IDW328" s="134"/>
      <c r="IDX328" s="134"/>
      <c r="IDY328" s="134"/>
      <c r="IDZ328" s="134"/>
      <c r="IEA328" s="134"/>
      <c r="IEB328" s="134"/>
      <c r="IEC328" s="134"/>
      <c r="IED328" s="134"/>
      <c r="IEE328" s="134"/>
      <c r="IEF328" s="134"/>
      <c r="IEG328" s="134"/>
      <c r="IEH328" s="134"/>
      <c r="IEI328" s="134"/>
      <c r="IEJ328" s="134"/>
      <c r="IEK328" s="134"/>
      <c r="IEL328" s="134"/>
      <c r="IEM328" s="134"/>
      <c r="IEN328" s="134"/>
      <c r="IEO328" s="134"/>
      <c r="IEP328" s="134"/>
      <c r="IEQ328" s="134"/>
      <c r="IER328" s="134"/>
      <c r="IES328" s="134"/>
      <c r="IET328" s="134"/>
      <c r="IEU328" s="134"/>
      <c r="IEV328" s="134"/>
      <c r="IEW328" s="134"/>
      <c r="IEX328" s="134"/>
      <c r="IEY328" s="134"/>
      <c r="IEZ328" s="134"/>
      <c r="IFA328" s="134"/>
      <c r="IFB328" s="134"/>
      <c r="IFC328" s="134"/>
      <c r="IFD328" s="134"/>
      <c r="IFE328" s="134"/>
      <c r="IFF328" s="134"/>
      <c r="IFG328" s="134"/>
      <c r="IFH328" s="134"/>
      <c r="IFI328" s="134"/>
      <c r="IFJ328" s="134"/>
      <c r="IFK328" s="134"/>
      <c r="IFL328" s="134"/>
      <c r="IFM328" s="134"/>
      <c r="IFN328" s="134"/>
      <c r="IFO328" s="134"/>
      <c r="IFP328" s="134"/>
      <c r="IFQ328" s="134"/>
      <c r="IFR328" s="134"/>
      <c r="IFS328" s="134"/>
      <c r="IFT328" s="134"/>
      <c r="IFU328" s="134"/>
      <c r="IFV328" s="134"/>
      <c r="IFW328" s="134"/>
      <c r="IFX328" s="134"/>
      <c r="IFY328" s="134"/>
      <c r="IFZ328" s="134"/>
      <c r="IGA328" s="134"/>
      <c r="IGB328" s="134"/>
      <c r="IGC328" s="134"/>
      <c r="IGD328" s="134"/>
      <c r="IGE328" s="134"/>
      <c r="IGF328" s="134"/>
      <c r="IGG328" s="134"/>
      <c r="IGH328" s="134"/>
      <c r="IGI328" s="134"/>
      <c r="IGJ328" s="134"/>
      <c r="IGK328" s="134"/>
      <c r="IGL328" s="134"/>
      <c r="IGM328" s="134"/>
      <c r="IGN328" s="134"/>
      <c r="IGO328" s="134"/>
      <c r="IGP328" s="134"/>
      <c r="IGQ328" s="134"/>
      <c r="IGR328" s="134"/>
      <c r="IGS328" s="134"/>
      <c r="IGT328" s="134"/>
      <c r="IGU328" s="134"/>
      <c r="IGV328" s="134"/>
      <c r="IGW328" s="134"/>
      <c r="IGX328" s="134"/>
      <c r="IGY328" s="134"/>
      <c r="IGZ328" s="134"/>
      <c r="IHA328" s="134"/>
      <c r="IHB328" s="134"/>
      <c r="IHC328" s="134"/>
      <c r="IHD328" s="134"/>
      <c r="IHE328" s="134"/>
      <c r="IHF328" s="134"/>
      <c r="IHG328" s="134"/>
      <c r="IHH328" s="134"/>
      <c r="IHI328" s="134"/>
      <c r="IHJ328" s="134"/>
      <c r="IHK328" s="134"/>
      <c r="IHL328" s="134"/>
      <c r="IHM328" s="134"/>
      <c r="IHN328" s="134"/>
      <c r="IHO328" s="134"/>
      <c r="IHP328" s="134"/>
      <c r="IHQ328" s="134"/>
      <c r="IHR328" s="134"/>
      <c r="IHS328" s="134"/>
      <c r="IHT328" s="134"/>
      <c r="IHU328" s="134"/>
      <c r="IHV328" s="134"/>
      <c r="IHW328" s="134"/>
      <c r="IHX328" s="134"/>
      <c r="IHY328" s="134"/>
      <c r="IHZ328" s="134"/>
      <c r="IIA328" s="134"/>
      <c r="IIB328" s="134"/>
      <c r="IIC328" s="134"/>
      <c r="IID328" s="134"/>
      <c r="IIE328" s="134"/>
      <c r="IIF328" s="134"/>
      <c r="IIG328" s="134"/>
      <c r="IIH328" s="134"/>
      <c r="III328" s="134"/>
      <c r="IIJ328" s="134"/>
      <c r="IIK328" s="134"/>
      <c r="IIL328" s="134"/>
      <c r="IIM328" s="134"/>
      <c r="IIN328" s="134"/>
      <c r="IIO328" s="134"/>
      <c r="IIP328" s="134"/>
      <c r="IIQ328" s="134"/>
      <c r="IIR328" s="134"/>
      <c r="IIS328" s="134"/>
      <c r="IIT328" s="134"/>
      <c r="IIU328" s="134"/>
      <c r="IIV328" s="134"/>
      <c r="IIW328" s="134"/>
      <c r="IIX328" s="134"/>
      <c r="IIY328" s="134"/>
      <c r="IIZ328" s="134"/>
      <c r="IJA328" s="134"/>
      <c r="IJB328" s="134"/>
      <c r="IJC328" s="134"/>
      <c r="IJD328" s="134"/>
      <c r="IJE328" s="134"/>
      <c r="IJF328" s="134"/>
      <c r="IJG328" s="134"/>
      <c r="IJH328" s="134"/>
      <c r="IJI328" s="134"/>
      <c r="IJJ328" s="134"/>
      <c r="IJK328" s="134"/>
      <c r="IJL328" s="134"/>
      <c r="IJM328" s="134"/>
      <c r="IJN328" s="134"/>
      <c r="IJO328" s="134"/>
      <c r="IJP328" s="134"/>
      <c r="IJQ328" s="134"/>
      <c r="IJR328" s="134"/>
      <c r="IJS328" s="134"/>
      <c r="IJT328" s="134"/>
      <c r="IJU328" s="134"/>
      <c r="IJV328" s="134"/>
      <c r="IJW328" s="134"/>
      <c r="IJX328" s="134"/>
      <c r="IJY328" s="134"/>
      <c r="IJZ328" s="134"/>
      <c r="IKA328" s="134"/>
      <c r="IKB328" s="134"/>
      <c r="IKC328" s="134"/>
      <c r="IKD328" s="134"/>
      <c r="IKE328" s="134"/>
      <c r="IKF328" s="134"/>
      <c r="IKG328" s="134"/>
      <c r="IKH328" s="134"/>
      <c r="IKI328" s="134"/>
      <c r="IKJ328" s="134"/>
      <c r="IKK328" s="134"/>
      <c r="IKL328" s="134"/>
      <c r="IKM328" s="134"/>
      <c r="IKN328" s="134"/>
      <c r="IKO328" s="134"/>
      <c r="IKP328" s="134"/>
      <c r="IKQ328" s="134"/>
      <c r="IKR328" s="134"/>
      <c r="IKS328" s="134"/>
      <c r="IKT328" s="134"/>
      <c r="IKU328" s="134"/>
      <c r="IKV328" s="134"/>
      <c r="IKW328" s="134"/>
      <c r="IKX328" s="134"/>
      <c r="IKY328" s="134"/>
      <c r="IKZ328" s="134"/>
      <c r="ILA328" s="134"/>
      <c r="ILB328" s="134"/>
      <c r="ILC328" s="134"/>
      <c r="ILD328" s="134"/>
      <c r="ILE328" s="134"/>
      <c r="ILF328" s="134"/>
      <c r="ILG328" s="134"/>
      <c r="ILH328" s="134"/>
      <c r="ILI328" s="134"/>
      <c r="ILJ328" s="134"/>
      <c r="ILK328" s="134"/>
      <c r="ILL328" s="134"/>
      <c r="ILM328" s="134"/>
      <c r="ILN328" s="134"/>
      <c r="ILO328" s="134"/>
      <c r="ILP328" s="134"/>
      <c r="ILQ328" s="134"/>
      <c r="ILR328" s="134"/>
      <c r="ILS328" s="134"/>
      <c r="ILT328" s="134"/>
      <c r="ILU328" s="134"/>
      <c r="ILV328" s="134"/>
      <c r="ILW328" s="134"/>
      <c r="ILX328" s="134"/>
      <c r="ILY328" s="134"/>
      <c r="ILZ328" s="134"/>
      <c r="IMA328" s="134"/>
      <c r="IMB328" s="134"/>
      <c r="IMC328" s="134"/>
      <c r="IMD328" s="134"/>
      <c r="IME328" s="134"/>
      <c r="IMF328" s="134"/>
      <c r="IMG328" s="134"/>
      <c r="IMH328" s="134"/>
      <c r="IMI328" s="134"/>
      <c r="IMJ328" s="134"/>
      <c r="IMK328" s="134"/>
      <c r="IML328" s="134"/>
      <c r="IMM328" s="134"/>
      <c r="IMN328" s="134"/>
      <c r="IMO328" s="134"/>
      <c r="IMP328" s="134"/>
      <c r="IMQ328" s="134"/>
      <c r="IMR328" s="134"/>
      <c r="IMS328" s="134"/>
      <c r="IMT328" s="134"/>
      <c r="IMU328" s="134"/>
      <c r="IMV328" s="134"/>
      <c r="IMW328" s="134"/>
      <c r="IMX328" s="134"/>
      <c r="IMY328" s="134"/>
      <c r="IMZ328" s="134"/>
      <c r="INA328" s="134"/>
      <c r="INB328" s="134"/>
      <c r="INC328" s="134"/>
      <c r="IND328" s="134"/>
      <c r="INE328" s="134"/>
      <c r="INF328" s="134"/>
      <c r="ING328" s="134"/>
      <c r="INH328" s="134"/>
      <c r="INI328" s="134"/>
      <c r="INJ328" s="134"/>
      <c r="INK328" s="134"/>
      <c r="INL328" s="134"/>
      <c r="INM328" s="134"/>
      <c r="INN328" s="134"/>
      <c r="INO328" s="134"/>
      <c r="INP328" s="134"/>
      <c r="INQ328" s="134"/>
      <c r="INR328" s="134"/>
      <c r="INS328" s="134"/>
      <c r="INT328" s="134"/>
      <c r="INU328" s="134"/>
      <c r="INV328" s="134"/>
      <c r="INW328" s="134"/>
      <c r="INX328" s="134"/>
      <c r="INY328" s="134"/>
      <c r="INZ328" s="134"/>
      <c r="IOA328" s="134"/>
      <c r="IOB328" s="134"/>
      <c r="IOC328" s="134"/>
      <c r="IOD328" s="134"/>
      <c r="IOE328" s="134"/>
      <c r="IOF328" s="134"/>
      <c r="IOG328" s="134"/>
      <c r="IOH328" s="134"/>
      <c r="IOI328" s="134"/>
      <c r="IOJ328" s="134"/>
      <c r="IOK328" s="134"/>
      <c r="IOL328" s="134"/>
      <c r="IOM328" s="134"/>
      <c r="ION328" s="134"/>
      <c r="IOO328" s="134"/>
      <c r="IOP328" s="134"/>
      <c r="IOQ328" s="134"/>
      <c r="IOR328" s="134"/>
      <c r="IOS328" s="134"/>
      <c r="IOT328" s="134"/>
      <c r="IOU328" s="134"/>
      <c r="IOV328" s="134"/>
      <c r="IOW328" s="134"/>
      <c r="IOX328" s="134"/>
      <c r="IOY328" s="134"/>
      <c r="IOZ328" s="134"/>
      <c r="IPA328" s="134"/>
      <c r="IPB328" s="134"/>
      <c r="IPC328" s="134"/>
      <c r="IPD328" s="134"/>
      <c r="IPE328" s="134"/>
      <c r="IPF328" s="134"/>
      <c r="IPG328" s="134"/>
      <c r="IPH328" s="134"/>
      <c r="IPI328" s="134"/>
      <c r="IPJ328" s="134"/>
      <c r="IPK328" s="134"/>
      <c r="IPL328" s="134"/>
      <c r="IPM328" s="134"/>
      <c r="IPN328" s="134"/>
      <c r="IPO328" s="134"/>
      <c r="IPP328" s="134"/>
      <c r="IPQ328" s="134"/>
      <c r="IPR328" s="134"/>
      <c r="IPS328" s="134"/>
      <c r="IPT328" s="134"/>
      <c r="IPU328" s="134"/>
      <c r="IPV328" s="134"/>
      <c r="IPW328" s="134"/>
      <c r="IPX328" s="134"/>
      <c r="IPY328" s="134"/>
      <c r="IPZ328" s="134"/>
      <c r="IQA328" s="134"/>
      <c r="IQB328" s="134"/>
      <c r="IQC328" s="134"/>
      <c r="IQD328" s="134"/>
      <c r="IQE328" s="134"/>
      <c r="IQF328" s="134"/>
      <c r="IQG328" s="134"/>
      <c r="IQH328" s="134"/>
      <c r="IQI328" s="134"/>
      <c r="IQJ328" s="134"/>
      <c r="IQK328" s="134"/>
      <c r="IQL328" s="134"/>
      <c r="IQM328" s="134"/>
      <c r="IQN328" s="134"/>
      <c r="IQO328" s="134"/>
      <c r="IQP328" s="134"/>
      <c r="IQQ328" s="134"/>
      <c r="IQR328" s="134"/>
      <c r="IQS328" s="134"/>
      <c r="IQT328" s="134"/>
      <c r="IQU328" s="134"/>
      <c r="IQV328" s="134"/>
      <c r="IQW328" s="134"/>
      <c r="IQX328" s="134"/>
      <c r="IQY328" s="134"/>
      <c r="IQZ328" s="134"/>
      <c r="IRA328" s="134"/>
      <c r="IRB328" s="134"/>
      <c r="IRC328" s="134"/>
      <c r="IRD328" s="134"/>
      <c r="IRE328" s="134"/>
      <c r="IRF328" s="134"/>
      <c r="IRG328" s="134"/>
      <c r="IRH328" s="134"/>
      <c r="IRI328" s="134"/>
      <c r="IRJ328" s="134"/>
      <c r="IRK328" s="134"/>
      <c r="IRL328" s="134"/>
      <c r="IRM328" s="134"/>
      <c r="IRN328" s="134"/>
      <c r="IRO328" s="134"/>
      <c r="IRP328" s="134"/>
      <c r="IRQ328" s="134"/>
      <c r="IRR328" s="134"/>
      <c r="IRS328" s="134"/>
      <c r="IRT328" s="134"/>
      <c r="IRU328" s="134"/>
      <c r="IRV328" s="134"/>
      <c r="IRW328" s="134"/>
      <c r="IRX328" s="134"/>
      <c r="IRY328" s="134"/>
      <c r="IRZ328" s="134"/>
      <c r="ISA328" s="134"/>
      <c r="ISB328" s="134"/>
      <c r="ISC328" s="134"/>
      <c r="ISD328" s="134"/>
      <c r="ISE328" s="134"/>
      <c r="ISF328" s="134"/>
      <c r="ISG328" s="134"/>
      <c r="ISH328" s="134"/>
      <c r="ISI328" s="134"/>
      <c r="ISJ328" s="134"/>
      <c r="ISK328" s="134"/>
      <c r="ISL328" s="134"/>
      <c r="ISM328" s="134"/>
      <c r="ISN328" s="134"/>
      <c r="ISO328" s="134"/>
      <c r="ISP328" s="134"/>
      <c r="ISQ328" s="134"/>
      <c r="ISR328" s="134"/>
      <c r="ISS328" s="134"/>
      <c r="IST328" s="134"/>
      <c r="ISU328" s="134"/>
      <c r="ISV328" s="134"/>
      <c r="ISW328" s="134"/>
      <c r="ISX328" s="134"/>
      <c r="ISY328" s="134"/>
      <c r="ISZ328" s="134"/>
      <c r="ITA328" s="134"/>
      <c r="ITB328" s="134"/>
      <c r="ITC328" s="134"/>
      <c r="ITD328" s="134"/>
      <c r="ITE328" s="134"/>
      <c r="ITF328" s="134"/>
      <c r="ITG328" s="134"/>
      <c r="ITH328" s="134"/>
      <c r="ITI328" s="134"/>
      <c r="ITJ328" s="134"/>
      <c r="ITK328" s="134"/>
      <c r="ITL328" s="134"/>
      <c r="ITM328" s="134"/>
      <c r="ITN328" s="134"/>
      <c r="ITO328" s="134"/>
      <c r="ITP328" s="134"/>
      <c r="ITQ328" s="134"/>
      <c r="ITR328" s="134"/>
      <c r="ITS328" s="134"/>
      <c r="ITT328" s="134"/>
      <c r="ITU328" s="134"/>
      <c r="ITV328" s="134"/>
      <c r="ITW328" s="134"/>
      <c r="ITX328" s="134"/>
      <c r="ITY328" s="134"/>
      <c r="ITZ328" s="134"/>
      <c r="IUA328" s="134"/>
      <c r="IUB328" s="134"/>
      <c r="IUC328" s="134"/>
      <c r="IUD328" s="134"/>
      <c r="IUE328" s="134"/>
      <c r="IUF328" s="134"/>
      <c r="IUG328" s="134"/>
      <c r="IUH328" s="134"/>
      <c r="IUI328" s="134"/>
      <c r="IUJ328" s="134"/>
      <c r="IUK328" s="134"/>
      <c r="IUL328" s="134"/>
      <c r="IUM328" s="134"/>
      <c r="IUN328" s="134"/>
      <c r="IUO328" s="134"/>
      <c r="IUP328" s="134"/>
      <c r="IUQ328" s="134"/>
      <c r="IUR328" s="134"/>
      <c r="IUS328" s="134"/>
      <c r="IUT328" s="134"/>
      <c r="IUU328" s="134"/>
      <c r="IUV328" s="134"/>
      <c r="IUW328" s="134"/>
      <c r="IUX328" s="134"/>
      <c r="IUY328" s="134"/>
      <c r="IUZ328" s="134"/>
      <c r="IVA328" s="134"/>
      <c r="IVB328" s="134"/>
      <c r="IVC328" s="134"/>
      <c r="IVD328" s="134"/>
      <c r="IVE328" s="134"/>
      <c r="IVF328" s="134"/>
      <c r="IVG328" s="134"/>
      <c r="IVH328" s="134"/>
      <c r="IVI328" s="134"/>
      <c r="IVJ328" s="134"/>
      <c r="IVK328" s="134"/>
      <c r="IVL328" s="134"/>
      <c r="IVM328" s="134"/>
      <c r="IVN328" s="134"/>
      <c r="IVO328" s="134"/>
      <c r="IVP328" s="134"/>
      <c r="IVQ328" s="134"/>
      <c r="IVR328" s="134"/>
      <c r="IVS328" s="134"/>
      <c r="IVT328" s="134"/>
      <c r="IVU328" s="134"/>
      <c r="IVV328" s="134"/>
      <c r="IVW328" s="134"/>
      <c r="IVX328" s="134"/>
      <c r="IVY328" s="134"/>
      <c r="IVZ328" s="134"/>
      <c r="IWA328" s="134"/>
      <c r="IWB328" s="134"/>
      <c r="IWC328" s="134"/>
      <c r="IWD328" s="134"/>
      <c r="IWE328" s="134"/>
      <c r="IWF328" s="134"/>
      <c r="IWG328" s="134"/>
      <c r="IWH328" s="134"/>
      <c r="IWI328" s="134"/>
      <c r="IWJ328" s="134"/>
      <c r="IWK328" s="134"/>
      <c r="IWL328" s="134"/>
      <c r="IWM328" s="134"/>
      <c r="IWN328" s="134"/>
      <c r="IWO328" s="134"/>
      <c r="IWP328" s="134"/>
      <c r="IWQ328" s="134"/>
      <c r="IWR328" s="134"/>
      <c r="IWS328" s="134"/>
      <c r="IWT328" s="134"/>
      <c r="IWU328" s="134"/>
      <c r="IWV328" s="134"/>
      <c r="IWW328" s="134"/>
      <c r="IWX328" s="134"/>
      <c r="IWY328" s="134"/>
      <c r="IWZ328" s="134"/>
      <c r="IXA328" s="134"/>
      <c r="IXB328" s="134"/>
      <c r="IXC328" s="134"/>
      <c r="IXD328" s="134"/>
      <c r="IXE328" s="134"/>
      <c r="IXF328" s="134"/>
      <c r="IXG328" s="134"/>
      <c r="IXH328" s="134"/>
      <c r="IXI328" s="134"/>
      <c r="IXJ328" s="134"/>
      <c r="IXK328" s="134"/>
      <c r="IXL328" s="134"/>
      <c r="IXM328" s="134"/>
      <c r="IXN328" s="134"/>
      <c r="IXO328" s="134"/>
      <c r="IXP328" s="134"/>
      <c r="IXQ328" s="134"/>
      <c r="IXR328" s="134"/>
      <c r="IXS328" s="134"/>
      <c r="IXT328" s="134"/>
      <c r="IXU328" s="134"/>
      <c r="IXV328" s="134"/>
      <c r="IXW328" s="134"/>
      <c r="IXX328" s="134"/>
      <c r="IXY328" s="134"/>
      <c r="IXZ328" s="134"/>
      <c r="IYA328" s="134"/>
      <c r="IYB328" s="134"/>
      <c r="IYC328" s="134"/>
      <c r="IYD328" s="134"/>
      <c r="IYE328" s="134"/>
      <c r="IYF328" s="134"/>
      <c r="IYG328" s="134"/>
      <c r="IYH328" s="134"/>
      <c r="IYI328" s="134"/>
      <c r="IYJ328" s="134"/>
      <c r="IYK328" s="134"/>
      <c r="IYL328" s="134"/>
      <c r="IYM328" s="134"/>
      <c r="IYN328" s="134"/>
      <c r="IYO328" s="134"/>
      <c r="IYP328" s="134"/>
      <c r="IYQ328" s="134"/>
      <c r="IYR328" s="134"/>
      <c r="IYS328" s="134"/>
      <c r="IYT328" s="134"/>
      <c r="IYU328" s="134"/>
      <c r="IYV328" s="134"/>
      <c r="IYW328" s="134"/>
      <c r="IYX328" s="134"/>
      <c r="IYY328" s="134"/>
      <c r="IYZ328" s="134"/>
      <c r="IZA328" s="134"/>
      <c r="IZB328" s="134"/>
      <c r="IZC328" s="134"/>
      <c r="IZD328" s="134"/>
      <c r="IZE328" s="134"/>
      <c r="IZF328" s="134"/>
      <c r="IZG328" s="134"/>
      <c r="IZH328" s="134"/>
      <c r="IZI328" s="134"/>
      <c r="IZJ328" s="134"/>
      <c r="IZK328" s="134"/>
      <c r="IZL328" s="134"/>
      <c r="IZM328" s="134"/>
      <c r="IZN328" s="134"/>
      <c r="IZO328" s="134"/>
      <c r="IZP328" s="134"/>
      <c r="IZQ328" s="134"/>
      <c r="IZR328" s="134"/>
      <c r="IZS328" s="134"/>
      <c r="IZT328" s="134"/>
      <c r="IZU328" s="134"/>
      <c r="IZV328" s="134"/>
      <c r="IZW328" s="134"/>
      <c r="IZX328" s="134"/>
      <c r="IZY328" s="134"/>
      <c r="IZZ328" s="134"/>
      <c r="JAA328" s="134"/>
      <c r="JAB328" s="134"/>
      <c r="JAC328" s="134"/>
      <c r="JAD328" s="134"/>
      <c r="JAE328" s="134"/>
      <c r="JAF328" s="134"/>
      <c r="JAG328" s="134"/>
      <c r="JAH328" s="134"/>
      <c r="JAI328" s="134"/>
      <c r="JAJ328" s="134"/>
      <c r="JAK328" s="134"/>
      <c r="JAL328" s="134"/>
      <c r="JAM328" s="134"/>
      <c r="JAN328" s="134"/>
      <c r="JAO328" s="134"/>
      <c r="JAP328" s="134"/>
      <c r="JAQ328" s="134"/>
      <c r="JAR328" s="134"/>
      <c r="JAS328" s="134"/>
      <c r="JAT328" s="134"/>
      <c r="JAU328" s="134"/>
      <c r="JAV328" s="134"/>
      <c r="JAW328" s="134"/>
      <c r="JAX328" s="134"/>
      <c r="JAY328" s="134"/>
      <c r="JAZ328" s="134"/>
      <c r="JBA328" s="134"/>
      <c r="JBB328" s="134"/>
      <c r="JBC328" s="134"/>
      <c r="JBD328" s="134"/>
      <c r="JBE328" s="134"/>
      <c r="JBF328" s="134"/>
      <c r="JBG328" s="134"/>
      <c r="JBH328" s="134"/>
      <c r="JBI328" s="134"/>
      <c r="JBJ328" s="134"/>
      <c r="JBK328" s="134"/>
      <c r="JBL328" s="134"/>
      <c r="JBM328" s="134"/>
      <c r="JBN328" s="134"/>
      <c r="JBO328" s="134"/>
      <c r="JBP328" s="134"/>
      <c r="JBQ328" s="134"/>
      <c r="JBR328" s="134"/>
      <c r="JBS328" s="134"/>
      <c r="JBT328" s="134"/>
      <c r="JBU328" s="134"/>
      <c r="JBV328" s="134"/>
      <c r="JBW328" s="134"/>
      <c r="JBX328" s="134"/>
      <c r="JBY328" s="134"/>
      <c r="JBZ328" s="134"/>
      <c r="JCA328" s="134"/>
      <c r="JCB328" s="134"/>
      <c r="JCC328" s="134"/>
      <c r="JCD328" s="134"/>
      <c r="JCE328" s="134"/>
      <c r="JCF328" s="134"/>
      <c r="JCG328" s="134"/>
      <c r="JCH328" s="134"/>
      <c r="JCI328" s="134"/>
      <c r="JCJ328" s="134"/>
      <c r="JCK328" s="134"/>
      <c r="JCL328" s="134"/>
      <c r="JCM328" s="134"/>
      <c r="JCN328" s="134"/>
      <c r="JCO328" s="134"/>
      <c r="JCP328" s="134"/>
      <c r="JCQ328" s="134"/>
      <c r="JCR328" s="134"/>
      <c r="JCS328" s="134"/>
      <c r="JCT328" s="134"/>
      <c r="JCU328" s="134"/>
      <c r="JCV328" s="134"/>
      <c r="JCW328" s="134"/>
      <c r="JCX328" s="134"/>
      <c r="JCY328" s="134"/>
      <c r="JCZ328" s="134"/>
      <c r="JDA328" s="134"/>
      <c r="JDB328" s="134"/>
      <c r="JDC328" s="134"/>
      <c r="JDD328" s="134"/>
      <c r="JDE328" s="134"/>
      <c r="JDF328" s="134"/>
      <c r="JDG328" s="134"/>
      <c r="JDH328" s="134"/>
      <c r="JDI328" s="134"/>
      <c r="JDJ328" s="134"/>
      <c r="JDK328" s="134"/>
      <c r="JDL328" s="134"/>
      <c r="JDM328" s="134"/>
      <c r="JDN328" s="134"/>
      <c r="JDO328" s="134"/>
      <c r="JDP328" s="134"/>
      <c r="JDQ328" s="134"/>
      <c r="JDR328" s="134"/>
      <c r="JDS328" s="134"/>
      <c r="JDT328" s="134"/>
      <c r="JDU328" s="134"/>
      <c r="JDV328" s="134"/>
      <c r="JDW328" s="134"/>
      <c r="JDX328" s="134"/>
      <c r="JDY328" s="134"/>
      <c r="JDZ328" s="134"/>
      <c r="JEA328" s="134"/>
      <c r="JEB328" s="134"/>
      <c r="JEC328" s="134"/>
      <c r="JED328" s="134"/>
      <c r="JEE328" s="134"/>
      <c r="JEF328" s="134"/>
      <c r="JEG328" s="134"/>
      <c r="JEH328" s="134"/>
      <c r="JEI328" s="134"/>
      <c r="JEJ328" s="134"/>
      <c r="JEK328" s="134"/>
      <c r="JEL328" s="134"/>
      <c r="JEM328" s="134"/>
      <c r="JEN328" s="134"/>
      <c r="JEO328" s="134"/>
      <c r="JEP328" s="134"/>
      <c r="JEQ328" s="134"/>
      <c r="JER328" s="134"/>
      <c r="JES328" s="134"/>
      <c r="JET328" s="134"/>
      <c r="JEU328" s="134"/>
      <c r="JEV328" s="134"/>
      <c r="JEW328" s="134"/>
      <c r="JEX328" s="134"/>
      <c r="JEY328" s="134"/>
      <c r="JEZ328" s="134"/>
      <c r="JFA328" s="134"/>
      <c r="JFB328" s="134"/>
      <c r="JFC328" s="134"/>
      <c r="JFD328" s="134"/>
      <c r="JFE328" s="134"/>
      <c r="JFF328" s="134"/>
      <c r="JFG328" s="134"/>
      <c r="JFH328" s="134"/>
      <c r="JFI328" s="134"/>
      <c r="JFJ328" s="134"/>
      <c r="JFK328" s="134"/>
      <c r="JFL328" s="134"/>
      <c r="JFM328" s="134"/>
      <c r="JFN328" s="134"/>
      <c r="JFO328" s="134"/>
      <c r="JFP328" s="134"/>
      <c r="JFQ328" s="134"/>
      <c r="JFR328" s="134"/>
      <c r="JFS328" s="134"/>
      <c r="JFT328" s="134"/>
      <c r="JFU328" s="134"/>
      <c r="JFV328" s="134"/>
      <c r="JFW328" s="134"/>
      <c r="JFX328" s="134"/>
      <c r="JFY328" s="134"/>
      <c r="JFZ328" s="134"/>
      <c r="JGA328" s="134"/>
      <c r="JGB328" s="134"/>
      <c r="JGC328" s="134"/>
      <c r="JGD328" s="134"/>
      <c r="JGE328" s="134"/>
      <c r="JGF328" s="134"/>
      <c r="JGG328" s="134"/>
      <c r="JGH328" s="134"/>
      <c r="JGI328" s="134"/>
      <c r="JGJ328" s="134"/>
      <c r="JGK328" s="134"/>
      <c r="JGL328" s="134"/>
      <c r="JGM328" s="134"/>
      <c r="JGN328" s="134"/>
      <c r="JGO328" s="134"/>
      <c r="JGP328" s="134"/>
      <c r="JGQ328" s="134"/>
      <c r="JGR328" s="134"/>
      <c r="JGS328" s="134"/>
      <c r="JGT328" s="134"/>
      <c r="JGU328" s="134"/>
      <c r="JGV328" s="134"/>
      <c r="JGW328" s="134"/>
      <c r="JGX328" s="134"/>
      <c r="JGY328" s="134"/>
      <c r="JGZ328" s="134"/>
      <c r="JHA328" s="134"/>
      <c r="JHB328" s="134"/>
      <c r="JHC328" s="134"/>
      <c r="JHD328" s="134"/>
      <c r="JHE328" s="134"/>
      <c r="JHF328" s="134"/>
      <c r="JHG328" s="134"/>
      <c r="JHH328" s="134"/>
      <c r="JHI328" s="134"/>
      <c r="JHJ328" s="134"/>
      <c r="JHK328" s="134"/>
      <c r="JHL328" s="134"/>
      <c r="JHM328" s="134"/>
      <c r="JHN328" s="134"/>
      <c r="JHO328" s="134"/>
      <c r="JHP328" s="134"/>
      <c r="JHQ328" s="134"/>
      <c r="JHR328" s="134"/>
      <c r="JHS328" s="134"/>
      <c r="JHT328" s="134"/>
      <c r="JHU328" s="134"/>
      <c r="JHV328" s="134"/>
      <c r="JHW328" s="134"/>
      <c r="JHX328" s="134"/>
      <c r="JHY328" s="134"/>
      <c r="JHZ328" s="134"/>
      <c r="JIA328" s="134"/>
      <c r="JIB328" s="134"/>
      <c r="JIC328" s="134"/>
      <c r="JID328" s="134"/>
      <c r="JIE328" s="134"/>
      <c r="JIF328" s="134"/>
      <c r="JIG328" s="134"/>
      <c r="JIH328" s="134"/>
      <c r="JII328" s="134"/>
      <c r="JIJ328" s="134"/>
      <c r="JIK328" s="134"/>
      <c r="JIL328" s="134"/>
      <c r="JIM328" s="134"/>
      <c r="JIN328" s="134"/>
      <c r="JIO328" s="134"/>
      <c r="JIP328" s="134"/>
      <c r="JIQ328" s="134"/>
      <c r="JIR328" s="134"/>
      <c r="JIS328" s="134"/>
      <c r="JIT328" s="134"/>
      <c r="JIU328" s="134"/>
      <c r="JIV328" s="134"/>
      <c r="JIW328" s="134"/>
      <c r="JIX328" s="134"/>
      <c r="JIY328" s="134"/>
      <c r="JIZ328" s="134"/>
      <c r="JJA328" s="134"/>
      <c r="JJB328" s="134"/>
      <c r="JJC328" s="134"/>
      <c r="JJD328" s="134"/>
      <c r="JJE328" s="134"/>
      <c r="JJF328" s="134"/>
      <c r="JJG328" s="134"/>
      <c r="JJH328" s="134"/>
      <c r="JJI328" s="134"/>
      <c r="JJJ328" s="134"/>
      <c r="JJK328" s="134"/>
      <c r="JJL328" s="134"/>
      <c r="JJM328" s="134"/>
      <c r="JJN328" s="134"/>
      <c r="JJO328" s="134"/>
      <c r="JJP328" s="134"/>
      <c r="JJQ328" s="134"/>
      <c r="JJR328" s="134"/>
      <c r="JJS328" s="134"/>
      <c r="JJT328" s="134"/>
      <c r="JJU328" s="134"/>
      <c r="JJV328" s="134"/>
      <c r="JJW328" s="134"/>
      <c r="JJX328" s="134"/>
      <c r="JJY328" s="134"/>
      <c r="JJZ328" s="134"/>
      <c r="JKA328" s="134"/>
      <c r="JKB328" s="134"/>
      <c r="JKC328" s="134"/>
      <c r="JKD328" s="134"/>
      <c r="JKE328" s="134"/>
      <c r="JKF328" s="134"/>
      <c r="JKG328" s="134"/>
      <c r="JKH328" s="134"/>
      <c r="JKI328" s="134"/>
      <c r="JKJ328" s="134"/>
      <c r="JKK328" s="134"/>
      <c r="JKL328" s="134"/>
      <c r="JKM328" s="134"/>
      <c r="JKN328" s="134"/>
      <c r="JKO328" s="134"/>
      <c r="JKP328" s="134"/>
      <c r="JKQ328" s="134"/>
      <c r="JKR328" s="134"/>
      <c r="JKS328" s="134"/>
      <c r="JKT328" s="134"/>
      <c r="JKU328" s="134"/>
      <c r="JKV328" s="134"/>
      <c r="JKW328" s="134"/>
      <c r="JKX328" s="134"/>
      <c r="JKY328" s="134"/>
      <c r="JKZ328" s="134"/>
      <c r="JLA328" s="134"/>
      <c r="JLB328" s="134"/>
      <c r="JLC328" s="134"/>
      <c r="JLD328" s="134"/>
      <c r="JLE328" s="134"/>
      <c r="JLF328" s="134"/>
      <c r="JLG328" s="134"/>
      <c r="JLH328" s="134"/>
      <c r="JLI328" s="134"/>
      <c r="JLJ328" s="134"/>
      <c r="JLK328" s="134"/>
      <c r="JLL328" s="134"/>
      <c r="JLM328" s="134"/>
      <c r="JLN328" s="134"/>
      <c r="JLO328" s="134"/>
      <c r="JLP328" s="134"/>
      <c r="JLQ328" s="134"/>
      <c r="JLR328" s="134"/>
      <c r="JLS328" s="134"/>
      <c r="JLT328" s="134"/>
      <c r="JLU328" s="134"/>
      <c r="JLV328" s="134"/>
      <c r="JLW328" s="134"/>
      <c r="JLX328" s="134"/>
      <c r="JLY328" s="134"/>
      <c r="JLZ328" s="134"/>
      <c r="JMA328" s="134"/>
      <c r="JMB328" s="134"/>
      <c r="JMC328" s="134"/>
      <c r="JMD328" s="134"/>
      <c r="JME328" s="134"/>
      <c r="JMF328" s="134"/>
      <c r="JMG328" s="134"/>
      <c r="JMH328" s="134"/>
      <c r="JMI328" s="134"/>
      <c r="JMJ328" s="134"/>
      <c r="JMK328" s="134"/>
      <c r="JML328" s="134"/>
      <c r="JMM328" s="134"/>
      <c r="JMN328" s="134"/>
      <c r="JMO328" s="134"/>
      <c r="JMP328" s="134"/>
      <c r="JMQ328" s="134"/>
      <c r="JMR328" s="134"/>
      <c r="JMS328" s="134"/>
      <c r="JMT328" s="134"/>
      <c r="JMU328" s="134"/>
      <c r="JMV328" s="134"/>
      <c r="JMW328" s="134"/>
      <c r="JMX328" s="134"/>
      <c r="JMY328" s="134"/>
      <c r="JMZ328" s="134"/>
      <c r="JNA328" s="134"/>
      <c r="JNB328" s="134"/>
      <c r="JNC328" s="134"/>
      <c r="JND328" s="134"/>
      <c r="JNE328" s="134"/>
      <c r="JNF328" s="134"/>
      <c r="JNG328" s="134"/>
      <c r="JNH328" s="134"/>
      <c r="JNI328" s="134"/>
      <c r="JNJ328" s="134"/>
      <c r="JNK328" s="134"/>
      <c r="JNL328" s="134"/>
      <c r="JNM328" s="134"/>
      <c r="JNN328" s="134"/>
      <c r="JNO328" s="134"/>
      <c r="JNP328" s="134"/>
      <c r="JNQ328" s="134"/>
      <c r="JNR328" s="134"/>
      <c r="JNS328" s="134"/>
      <c r="JNT328" s="134"/>
      <c r="JNU328" s="134"/>
      <c r="JNV328" s="134"/>
      <c r="JNW328" s="134"/>
      <c r="JNX328" s="134"/>
      <c r="JNY328" s="134"/>
      <c r="JNZ328" s="134"/>
      <c r="JOA328" s="134"/>
      <c r="JOB328" s="134"/>
      <c r="JOC328" s="134"/>
      <c r="JOD328" s="134"/>
      <c r="JOE328" s="134"/>
      <c r="JOF328" s="134"/>
      <c r="JOG328" s="134"/>
      <c r="JOH328" s="134"/>
      <c r="JOI328" s="134"/>
      <c r="JOJ328" s="134"/>
      <c r="JOK328" s="134"/>
      <c r="JOL328" s="134"/>
      <c r="JOM328" s="134"/>
      <c r="JON328" s="134"/>
      <c r="JOO328" s="134"/>
      <c r="JOP328" s="134"/>
      <c r="JOQ328" s="134"/>
      <c r="JOR328" s="134"/>
      <c r="JOS328" s="134"/>
      <c r="JOT328" s="134"/>
      <c r="JOU328" s="134"/>
      <c r="JOV328" s="134"/>
      <c r="JOW328" s="134"/>
      <c r="JOX328" s="134"/>
      <c r="JOY328" s="134"/>
      <c r="JOZ328" s="134"/>
      <c r="JPA328" s="134"/>
      <c r="JPB328" s="134"/>
      <c r="JPC328" s="134"/>
      <c r="JPD328" s="134"/>
      <c r="JPE328" s="134"/>
      <c r="JPF328" s="134"/>
      <c r="JPG328" s="134"/>
      <c r="JPH328" s="134"/>
      <c r="JPI328" s="134"/>
      <c r="JPJ328" s="134"/>
      <c r="JPK328" s="134"/>
      <c r="JPL328" s="134"/>
      <c r="JPM328" s="134"/>
      <c r="JPN328" s="134"/>
      <c r="JPO328" s="134"/>
      <c r="JPP328" s="134"/>
      <c r="JPQ328" s="134"/>
      <c r="JPR328" s="134"/>
      <c r="JPS328" s="134"/>
      <c r="JPT328" s="134"/>
      <c r="JPU328" s="134"/>
      <c r="JPV328" s="134"/>
      <c r="JPW328" s="134"/>
      <c r="JPX328" s="134"/>
      <c r="JPY328" s="134"/>
      <c r="JPZ328" s="134"/>
      <c r="JQA328" s="134"/>
      <c r="JQB328" s="134"/>
      <c r="JQC328" s="134"/>
      <c r="JQD328" s="134"/>
      <c r="JQE328" s="134"/>
      <c r="JQF328" s="134"/>
      <c r="JQG328" s="134"/>
      <c r="JQH328" s="134"/>
      <c r="JQI328" s="134"/>
      <c r="JQJ328" s="134"/>
      <c r="JQK328" s="134"/>
      <c r="JQL328" s="134"/>
      <c r="JQM328" s="134"/>
      <c r="JQN328" s="134"/>
      <c r="JQO328" s="134"/>
      <c r="JQP328" s="134"/>
      <c r="JQQ328" s="134"/>
      <c r="JQR328" s="134"/>
      <c r="JQS328" s="134"/>
      <c r="JQT328" s="134"/>
      <c r="JQU328" s="134"/>
      <c r="JQV328" s="134"/>
      <c r="JQW328" s="134"/>
      <c r="JQX328" s="134"/>
      <c r="JQY328" s="134"/>
      <c r="JQZ328" s="134"/>
      <c r="JRA328" s="134"/>
      <c r="JRB328" s="134"/>
      <c r="JRC328" s="134"/>
      <c r="JRD328" s="134"/>
      <c r="JRE328" s="134"/>
      <c r="JRF328" s="134"/>
      <c r="JRG328" s="134"/>
      <c r="JRH328" s="134"/>
      <c r="JRI328" s="134"/>
      <c r="JRJ328" s="134"/>
      <c r="JRK328" s="134"/>
      <c r="JRL328" s="134"/>
      <c r="JRM328" s="134"/>
      <c r="JRN328" s="134"/>
      <c r="JRO328" s="134"/>
      <c r="JRP328" s="134"/>
      <c r="JRQ328" s="134"/>
      <c r="JRR328" s="134"/>
      <c r="JRS328" s="134"/>
      <c r="JRT328" s="134"/>
      <c r="JRU328" s="134"/>
      <c r="JRV328" s="134"/>
      <c r="JRW328" s="134"/>
      <c r="JRX328" s="134"/>
      <c r="JRY328" s="134"/>
      <c r="JRZ328" s="134"/>
      <c r="JSA328" s="134"/>
      <c r="JSB328" s="134"/>
      <c r="JSC328" s="134"/>
      <c r="JSD328" s="134"/>
      <c r="JSE328" s="134"/>
      <c r="JSF328" s="134"/>
      <c r="JSG328" s="134"/>
      <c r="JSH328" s="134"/>
      <c r="JSI328" s="134"/>
      <c r="JSJ328" s="134"/>
      <c r="JSK328" s="134"/>
      <c r="JSL328" s="134"/>
      <c r="JSM328" s="134"/>
      <c r="JSN328" s="134"/>
      <c r="JSO328" s="134"/>
      <c r="JSP328" s="134"/>
      <c r="JSQ328" s="134"/>
      <c r="JSR328" s="134"/>
      <c r="JSS328" s="134"/>
      <c r="JST328" s="134"/>
      <c r="JSU328" s="134"/>
      <c r="JSV328" s="134"/>
      <c r="JSW328" s="134"/>
      <c r="JSX328" s="134"/>
      <c r="JSY328" s="134"/>
      <c r="JSZ328" s="134"/>
      <c r="JTA328" s="134"/>
      <c r="JTB328" s="134"/>
      <c r="JTC328" s="134"/>
      <c r="JTD328" s="134"/>
      <c r="JTE328" s="134"/>
      <c r="JTF328" s="134"/>
      <c r="JTG328" s="134"/>
      <c r="JTH328" s="134"/>
      <c r="JTI328" s="134"/>
      <c r="JTJ328" s="134"/>
      <c r="JTK328" s="134"/>
      <c r="JTL328" s="134"/>
      <c r="JTM328" s="134"/>
      <c r="JTN328" s="134"/>
      <c r="JTO328" s="134"/>
      <c r="JTP328" s="134"/>
      <c r="JTQ328" s="134"/>
      <c r="JTR328" s="134"/>
      <c r="JTS328" s="134"/>
      <c r="JTT328" s="134"/>
      <c r="JTU328" s="134"/>
      <c r="JTV328" s="134"/>
      <c r="JTW328" s="134"/>
      <c r="JTX328" s="134"/>
      <c r="JTY328" s="134"/>
      <c r="JTZ328" s="134"/>
      <c r="JUA328" s="134"/>
      <c r="JUB328" s="134"/>
      <c r="JUC328" s="134"/>
      <c r="JUD328" s="134"/>
      <c r="JUE328" s="134"/>
      <c r="JUF328" s="134"/>
      <c r="JUG328" s="134"/>
      <c r="JUH328" s="134"/>
      <c r="JUI328" s="134"/>
      <c r="JUJ328" s="134"/>
      <c r="JUK328" s="134"/>
      <c r="JUL328" s="134"/>
      <c r="JUM328" s="134"/>
      <c r="JUN328" s="134"/>
      <c r="JUO328" s="134"/>
      <c r="JUP328" s="134"/>
      <c r="JUQ328" s="134"/>
      <c r="JUR328" s="134"/>
      <c r="JUS328" s="134"/>
      <c r="JUT328" s="134"/>
      <c r="JUU328" s="134"/>
      <c r="JUV328" s="134"/>
      <c r="JUW328" s="134"/>
      <c r="JUX328" s="134"/>
      <c r="JUY328" s="134"/>
      <c r="JUZ328" s="134"/>
      <c r="JVA328" s="134"/>
      <c r="JVB328" s="134"/>
      <c r="JVC328" s="134"/>
      <c r="JVD328" s="134"/>
      <c r="JVE328" s="134"/>
      <c r="JVF328" s="134"/>
      <c r="JVG328" s="134"/>
      <c r="JVH328" s="134"/>
      <c r="JVI328" s="134"/>
      <c r="JVJ328" s="134"/>
      <c r="JVK328" s="134"/>
      <c r="JVL328" s="134"/>
      <c r="JVM328" s="134"/>
      <c r="JVN328" s="134"/>
      <c r="JVO328" s="134"/>
      <c r="JVP328" s="134"/>
      <c r="JVQ328" s="134"/>
      <c r="JVR328" s="134"/>
      <c r="JVS328" s="134"/>
      <c r="JVT328" s="134"/>
      <c r="JVU328" s="134"/>
      <c r="JVV328" s="134"/>
      <c r="JVW328" s="134"/>
      <c r="JVX328" s="134"/>
      <c r="JVY328" s="134"/>
      <c r="JVZ328" s="134"/>
      <c r="JWA328" s="134"/>
      <c r="JWB328" s="134"/>
      <c r="JWC328" s="134"/>
      <c r="JWD328" s="134"/>
      <c r="JWE328" s="134"/>
      <c r="JWF328" s="134"/>
      <c r="JWG328" s="134"/>
      <c r="JWH328" s="134"/>
      <c r="JWI328" s="134"/>
      <c r="JWJ328" s="134"/>
      <c r="JWK328" s="134"/>
      <c r="JWL328" s="134"/>
      <c r="JWM328" s="134"/>
      <c r="JWN328" s="134"/>
      <c r="JWO328" s="134"/>
      <c r="JWP328" s="134"/>
      <c r="JWQ328" s="134"/>
      <c r="JWR328" s="134"/>
      <c r="JWS328" s="134"/>
      <c r="JWT328" s="134"/>
      <c r="JWU328" s="134"/>
      <c r="JWV328" s="134"/>
      <c r="JWW328" s="134"/>
      <c r="JWX328" s="134"/>
      <c r="JWY328" s="134"/>
      <c r="JWZ328" s="134"/>
      <c r="JXA328" s="134"/>
      <c r="JXB328" s="134"/>
      <c r="JXC328" s="134"/>
      <c r="JXD328" s="134"/>
      <c r="JXE328" s="134"/>
      <c r="JXF328" s="134"/>
      <c r="JXG328" s="134"/>
      <c r="JXH328" s="134"/>
      <c r="JXI328" s="134"/>
      <c r="JXJ328" s="134"/>
      <c r="JXK328" s="134"/>
      <c r="JXL328" s="134"/>
      <c r="JXM328" s="134"/>
      <c r="JXN328" s="134"/>
      <c r="JXO328" s="134"/>
      <c r="JXP328" s="134"/>
      <c r="JXQ328" s="134"/>
      <c r="JXR328" s="134"/>
      <c r="JXS328" s="134"/>
      <c r="JXT328" s="134"/>
      <c r="JXU328" s="134"/>
      <c r="JXV328" s="134"/>
      <c r="JXW328" s="134"/>
      <c r="JXX328" s="134"/>
      <c r="JXY328" s="134"/>
      <c r="JXZ328" s="134"/>
      <c r="JYA328" s="134"/>
      <c r="JYB328" s="134"/>
      <c r="JYC328" s="134"/>
      <c r="JYD328" s="134"/>
      <c r="JYE328" s="134"/>
      <c r="JYF328" s="134"/>
      <c r="JYG328" s="134"/>
      <c r="JYH328" s="134"/>
      <c r="JYI328" s="134"/>
      <c r="JYJ328" s="134"/>
      <c r="JYK328" s="134"/>
      <c r="JYL328" s="134"/>
      <c r="JYM328" s="134"/>
      <c r="JYN328" s="134"/>
      <c r="JYO328" s="134"/>
      <c r="JYP328" s="134"/>
      <c r="JYQ328" s="134"/>
      <c r="JYR328" s="134"/>
      <c r="JYS328" s="134"/>
      <c r="JYT328" s="134"/>
      <c r="JYU328" s="134"/>
      <c r="JYV328" s="134"/>
      <c r="JYW328" s="134"/>
      <c r="JYX328" s="134"/>
      <c r="JYY328" s="134"/>
      <c r="JYZ328" s="134"/>
      <c r="JZA328" s="134"/>
      <c r="JZB328" s="134"/>
      <c r="JZC328" s="134"/>
      <c r="JZD328" s="134"/>
      <c r="JZE328" s="134"/>
      <c r="JZF328" s="134"/>
      <c r="JZG328" s="134"/>
      <c r="JZH328" s="134"/>
      <c r="JZI328" s="134"/>
      <c r="JZJ328" s="134"/>
      <c r="JZK328" s="134"/>
      <c r="JZL328" s="134"/>
      <c r="JZM328" s="134"/>
      <c r="JZN328" s="134"/>
      <c r="JZO328" s="134"/>
      <c r="JZP328" s="134"/>
      <c r="JZQ328" s="134"/>
      <c r="JZR328" s="134"/>
      <c r="JZS328" s="134"/>
      <c r="JZT328" s="134"/>
      <c r="JZU328" s="134"/>
      <c r="JZV328" s="134"/>
      <c r="JZW328" s="134"/>
      <c r="JZX328" s="134"/>
      <c r="JZY328" s="134"/>
      <c r="JZZ328" s="134"/>
      <c r="KAA328" s="134"/>
      <c r="KAB328" s="134"/>
      <c r="KAC328" s="134"/>
      <c r="KAD328" s="134"/>
      <c r="KAE328" s="134"/>
      <c r="KAF328" s="134"/>
      <c r="KAG328" s="134"/>
      <c r="KAH328" s="134"/>
      <c r="KAI328" s="134"/>
      <c r="KAJ328" s="134"/>
      <c r="KAK328" s="134"/>
      <c r="KAL328" s="134"/>
      <c r="KAM328" s="134"/>
      <c r="KAN328" s="134"/>
      <c r="KAO328" s="134"/>
      <c r="KAP328" s="134"/>
      <c r="KAQ328" s="134"/>
      <c r="KAR328" s="134"/>
      <c r="KAS328" s="134"/>
      <c r="KAT328" s="134"/>
      <c r="KAU328" s="134"/>
      <c r="KAV328" s="134"/>
      <c r="KAW328" s="134"/>
      <c r="KAX328" s="134"/>
      <c r="KAY328" s="134"/>
      <c r="KAZ328" s="134"/>
      <c r="KBA328" s="134"/>
      <c r="KBB328" s="134"/>
      <c r="KBC328" s="134"/>
      <c r="KBD328" s="134"/>
      <c r="KBE328" s="134"/>
      <c r="KBF328" s="134"/>
      <c r="KBG328" s="134"/>
      <c r="KBH328" s="134"/>
      <c r="KBI328" s="134"/>
      <c r="KBJ328" s="134"/>
      <c r="KBK328" s="134"/>
      <c r="KBL328" s="134"/>
      <c r="KBM328" s="134"/>
      <c r="KBN328" s="134"/>
      <c r="KBO328" s="134"/>
      <c r="KBP328" s="134"/>
      <c r="KBQ328" s="134"/>
      <c r="KBR328" s="134"/>
      <c r="KBS328" s="134"/>
      <c r="KBT328" s="134"/>
      <c r="KBU328" s="134"/>
      <c r="KBV328" s="134"/>
      <c r="KBW328" s="134"/>
      <c r="KBX328" s="134"/>
      <c r="KBY328" s="134"/>
      <c r="KBZ328" s="134"/>
      <c r="KCA328" s="134"/>
      <c r="KCB328" s="134"/>
      <c r="KCC328" s="134"/>
      <c r="KCD328" s="134"/>
      <c r="KCE328" s="134"/>
      <c r="KCF328" s="134"/>
      <c r="KCG328" s="134"/>
      <c r="KCH328" s="134"/>
      <c r="KCI328" s="134"/>
      <c r="KCJ328" s="134"/>
      <c r="KCK328" s="134"/>
      <c r="KCL328" s="134"/>
      <c r="KCM328" s="134"/>
      <c r="KCN328" s="134"/>
      <c r="KCO328" s="134"/>
      <c r="KCP328" s="134"/>
      <c r="KCQ328" s="134"/>
      <c r="KCR328" s="134"/>
      <c r="KCS328" s="134"/>
      <c r="KCT328" s="134"/>
      <c r="KCU328" s="134"/>
      <c r="KCV328" s="134"/>
      <c r="KCW328" s="134"/>
      <c r="KCX328" s="134"/>
      <c r="KCY328" s="134"/>
      <c r="KCZ328" s="134"/>
      <c r="KDA328" s="134"/>
      <c r="KDB328" s="134"/>
      <c r="KDC328" s="134"/>
      <c r="KDD328" s="134"/>
      <c r="KDE328" s="134"/>
      <c r="KDF328" s="134"/>
      <c r="KDG328" s="134"/>
      <c r="KDH328" s="134"/>
      <c r="KDI328" s="134"/>
      <c r="KDJ328" s="134"/>
      <c r="KDK328" s="134"/>
      <c r="KDL328" s="134"/>
      <c r="KDM328" s="134"/>
      <c r="KDN328" s="134"/>
      <c r="KDO328" s="134"/>
      <c r="KDP328" s="134"/>
      <c r="KDQ328" s="134"/>
      <c r="KDR328" s="134"/>
      <c r="KDS328" s="134"/>
      <c r="KDT328" s="134"/>
      <c r="KDU328" s="134"/>
      <c r="KDV328" s="134"/>
      <c r="KDW328" s="134"/>
      <c r="KDX328" s="134"/>
      <c r="KDY328" s="134"/>
      <c r="KDZ328" s="134"/>
      <c r="KEA328" s="134"/>
      <c r="KEB328" s="134"/>
      <c r="KEC328" s="134"/>
      <c r="KED328" s="134"/>
      <c r="KEE328" s="134"/>
      <c r="KEF328" s="134"/>
      <c r="KEG328" s="134"/>
      <c r="KEH328" s="134"/>
      <c r="KEI328" s="134"/>
      <c r="KEJ328" s="134"/>
      <c r="KEK328" s="134"/>
      <c r="KEL328" s="134"/>
      <c r="KEM328" s="134"/>
      <c r="KEN328" s="134"/>
      <c r="KEO328" s="134"/>
      <c r="KEP328" s="134"/>
      <c r="KEQ328" s="134"/>
      <c r="KER328" s="134"/>
      <c r="KES328" s="134"/>
      <c r="KET328" s="134"/>
      <c r="KEU328" s="134"/>
      <c r="KEV328" s="134"/>
      <c r="KEW328" s="134"/>
      <c r="KEX328" s="134"/>
      <c r="KEY328" s="134"/>
      <c r="KEZ328" s="134"/>
      <c r="KFA328" s="134"/>
      <c r="KFB328" s="134"/>
      <c r="KFC328" s="134"/>
      <c r="KFD328" s="134"/>
      <c r="KFE328" s="134"/>
      <c r="KFF328" s="134"/>
      <c r="KFG328" s="134"/>
      <c r="KFH328" s="134"/>
      <c r="KFI328" s="134"/>
      <c r="KFJ328" s="134"/>
      <c r="KFK328" s="134"/>
      <c r="KFL328" s="134"/>
      <c r="KFM328" s="134"/>
      <c r="KFN328" s="134"/>
      <c r="KFO328" s="134"/>
      <c r="KFP328" s="134"/>
      <c r="KFQ328" s="134"/>
      <c r="KFR328" s="134"/>
      <c r="KFS328" s="134"/>
      <c r="KFT328" s="134"/>
      <c r="KFU328" s="134"/>
      <c r="KFV328" s="134"/>
      <c r="KFW328" s="134"/>
      <c r="KFX328" s="134"/>
      <c r="KFY328" s="134"/>
      <c r="KFZ328" s="134"/>
      <c r="KGA328" s="134"/>
      <c r="KGB328" s="134"/>
      <c r="KGC328" s="134"/>
      <c r="KGD328" s="134"/>
      <c r="KGE328" s="134"/>
      <c r="KGF328" s="134"/>
      <c r="KGG328" s="134"/>
      <c r="KGH328" s="134"/>
      <c r="KGI328" s="134"/>
      <c r="KGJ328" s="134"/>
      <c r="KGK328" s="134"/>
      <c r="KGL328" s="134"/>
      <c r="KGM328" s="134"/>
      <c r="KGN328" s="134"/>
      <c r="KGO328" s="134"/>
      <c r="KGP328" s="134"/>
      <c r="KGQ328" s="134"/>
      <c r="KGR328" s="134"/>
      <c r="KGS328" s="134"/>
      <c r="KGT328" s="134"/>
      <c r="KGU328" s="134"/>
      <c r="KGV328" s="134"/>
      <c r="KGW328" s="134"/>
      <c r="KGX328" s="134"/>
      <c r="KGY328" s="134"/>
      <c r="KGZ328" s="134"/>
      <c r="KHA328" s="134"/>
      <c r="KHB328" s="134"/>
      <c r="KHC328" s="134"/>
      <c r="KHD328" s="134"/>
      <c r="KHE328" s="134"/>
      <c r="KHF328" s="134"/>
      <c r="KHG328" s="134"/>
      <c r="KHH328" s="134"/>
      <c r="KHI328" s="134"/>
      <c r="KHJ328" s="134"/>
      <c r="KHK328" s="134"/>
      <c r="KHL328" s="134"/>
      <c r="KHM328" s="134"/>
      <c r="KHN328" s="134"/>
      <c r="KHO328" s="134"/>
      <c r="KHP328" s="134"/>
      <c r="KHQ328" s="134"/>
      <c r="KHR328" s="134"/>
      <c r="KHS328" s="134"/>
      <c r="KHT328" s="134"/>
      <c r="KHU328" s="134"/>
      <c r="KHV328" s="134"/>
      <c r="KHW328" s="134"/>
      <c r="KHX328" s="134"/>
      <c r="KHY328" s="134"/>
      <c r="KHZ328" s="134"/>
      <c r="KIA328" s="134"/>
      <c r="KIB328" s="134"/>
      <c r="KIC328" s="134"/>
      <c r="KID328" s="134"/>
      <c r="KIE328" s="134"/>
      <c r="KIF328" s="134"/>
      <c r="KIG328" s="134"/>
      <c r="KIH328" s="134"/>
      <c r="KII328" s="134"/>
      <c r="KIJ328" s="134"/>
      <c r="KIK328" s="134"/>
      <c r="KIL328" s="134"/>
      <c r="KIM328" s="134"/>
      <c r="KIN328" s="134"/>
      <c r="KIO328" s="134"/>
      <c r="KIP328" s="134"/>
      <c r="KIQ328" s="134"/>
      <c r="KIR328" s="134"/>
      <c r="KIS328" s="134"/>
      <c r="KIT328" s="134"/>
      <c r="KIU328" s="134"/>
      <c r="KIV328" s="134"/>
      <c r="KIW328" s="134"/>
      <c r="KIX328" s="134"/>
      <c r="KIY328" s="134"/>
      <c r="KIZ328" s="134"/>
      <c r="KJA328" s="134"/>
      <c r="KJB328" s="134"/>
      <c r="KJC328" s="134"/>
      <c r="KJD328" s="134"/>
      <c r="KJE328" s="134"/>
      <c r="KJF328" s="134"/>
      <c r="KJG328" s="134"/>
      <c r="KJH328" s="134"/>
      <c r="KJI328" s="134"/>
      <c r="KJJ328" s="134"/>
      <c r="KJK328" s="134"/>
      <c r="KJL328" s="134"/>
      <c r="KJM328" s="134"/>
      <c r="KJN328" s="134"/>
      <c r="KJO328" s="134"/>
      <c r="KJP328" s="134"/>
      <c r="KJQ328" s="134"/>
      <c r="KJR328" s="134"/>
      <c r="KJS328" s="134"/>
      <c r="KJT328" s="134"/>
      <c r="KJU328" s="134"/>
      <c r="KJV328" s="134"/>
      <c r="KJW328" s="134"/>
      <c r="KJX328" s="134"/>
      <c r="KJY328" s="134"/>
      <c r="KJZ328" s="134"/>
      <c r="KKA328" s="134"/>
      <c r="KKB328" s="134"/>
      <c r="KKC328" s="134"/>
      <c r="KKD328" s="134"/>
      <c r="KKE328" s="134"/>
      <c r="KKF328" s="134"/>
      <c r="KKG328" s="134"/>
      <c r="KKH328" s="134"/>
      <c r="KKI328" s="134"/>
      <c r="KKJ328" s="134"/>
      <c r="KKK328" s="134"/>
      <c r="KKL328" s="134"/>
      <c r="KKM328" s="134"/>
      <c r="KKN328" s="134"/>
      <c r="KKO328" s="134"/>
      <c r="KKP328" s="134"/>
      <c r="KKQ328" s="134"/>
      <c r="KKR328" s="134"/>
      <c r="KKS328" s="134"/>
      <c r="KKT328" s="134"/>
      <c r="KKU328" s="134"/>
      <c r="KKV328" s="134"/>
      <c r="KKW328" s="134"/>
      <c r="KKX328" s="134"/>
      <c r="KKY328" s="134"/>
      <c r="KKZ328" s="134"/>
      <c r="KLA328" s="134"/>
      <c r="KLB328" s="134"/>
      <c r="KLC328" s="134"/>
      <c r="KLD328" s="134"/>
      <c r="KLE328" s="134"/>
      <c r="KLF328" s="134"/>
      <c r="KLG328" s="134"/>
      <c r="KLH328" s="134"/>
      <c r="KLI328" s="134"/>
      <c r="KLJ328" s="134"/>
      <c r="KLK328" s="134"/>
      <c r="KLL328" s="134"/>
      <c r="KLM328" s="134"/>
      <c r="KLN328" s="134"/>
      <c r="KLO328" s="134"/>
      <c r="KLP328" s="134"/>
      <c r="KLQ328" s="134"/>
      <c r="KLR328" s="134"/>
      <c r="KLS328" s="134"/>
      <c r="KLT328" s="134"/>
      <c r="KLU328" s="134"/>
      <c r="KLV328" s="134"/>
      <c r="KLW328" s="134"/>
      <c r="KLX328" s="134"/>
      <c r="KLY328" s="134"/>
      <c r="KLZ328" s="134"/>
      <c r="KMA328" s="134"/>
      <c r="KMB328" s="134"/>
      <c r="KMC328" s="134"/>
      <c r="KMD328" s="134"/>
      <c r="KME328" s="134"/>
      <c r="KMF328" s="134"/>
      <c r="KMG328" s="134"/>
      <c r="KMH328" s="134"/>
      <c r="KMI328" s="134"/>
      <c r="KMJ328" s="134"/>
      <c r="KMK328" s="134"/>
      <c r="KML328" s="134"/>
      <c r="KMM328" s="134"/>
      <c r="KMN328" s="134"/>
      <c r="KMO328" s="134"/>
      <c r="KMP328" s="134"/>
      <c r="KMQ328" s="134"/>
      <c r="KMR328" s="134"/>
      <c r="KMS328" s="134"/>
      <c r="KMT328" s="134"/>
      <c r="KMU328" s="134"/>
      <c r="KMV328" s="134"/>
      <c r="KMW328" s="134"/>
      <c r="KMX328" s="134"/>
      <c r="KMY328" s="134"/>
      <c r="KMZ328" s="134"/>
      <c r="KNA328" s="134"/>
      <c r="KNB328" s="134"/>
      <c r="KNC328" s="134"/>
      <c r="KND328" s="134"/>
      <c r="KNE328" s="134"/>
      <c r="KNF328" s="134"/>
      <c r="KNG328" s="134"/>
      <c r="KNH328" s="134"/>
      <c r="KNI328" s="134"/>
      <c r="KNJ328" s="134"/>
      <c r="KNK328" s="134"/>
      <c r="KNL328" s="134"/>
      <c r="KNM328" s="134"/>
      <c r="KNN328" s="134"/>
      <c r="KNO328" s="134"/>
      <c r="KNP328" s="134"/>
      <c r="KNQ328" s="134"/>
      <c r="KNR328" s="134"/>
      <c r="KNS328" s="134"/>
      <c r="KNT328" s="134"/>
      <c r="KNU328" s="134"/>
      <c r="KNV328" s="134"/>
      <c r="KNW328" s="134"/>
      <c r="KNX328" s="134"/>
      <c r="KNY328" s="134"/>
      <c r="KNZ328" s="134"/>
      <c r="KOA328" s="134"/>
      <c r="KOB328" s="134"/>
      <c r="KOC328" s="134"/>
      <c r="KOD328" s="134"/>
      <c r="KOE328" s="134"/>
      <c r="KOF328" s="134"/>
      <c r="KOG328" s="134"/>
      <c r="KOH328" s="134"/>
      <c r="KOI328" s="134"/>
      <c r="KOJ328" s="134"/>
      <c r="KOK328" s="134"/>
      <c r="KOL328" s="134"/>
      <c r="KOM328" s="134"/>
      <c r="KON328" s="134"/>
      <c r="KOO328" s="134"/>
      <c r="KOP328" s="134"/>
      <c r="KOQ328" s="134"/>
      <c r="KOR328" s="134"/>
      <c r="KOS328" s="134"/>
      <c r="KOT328" s="134"/>
      <c r="KOU328" s="134"/>
      <c r="KOV328" s="134"/>
      <c r="KOW328" s="134"/>
      <c r="KOX328" s="134"/>
      <c r="KOY328" s="134"/>
      <c r="KOZ328" s="134"/>
      <c r="KPA328" s="134"/>
      <c r="KPB328" s="134"/>
      <c r="KPC328" s="134"/>
      <c r="KPD328" s="134"/>
      <c r="KPE328" s="134"/>
      <c r="KPF328" s="134"/>
      <c r="KPG328" s="134"/>
      <c r="KPH328" s="134"/>
      <c r="KPI328" s="134"/>
      <c r="KPJ328" s="134"/>
      <c r="KPK328" s="134"/>
      <c r="KPL328" s="134"/>
      <c r="KPM328" s="134"/>
      <c r="KPN328" s="134"/>
      <c r="KPO328" s="134"/>
      <c r="KPP328" s="134"/>
      <c r="KPQ328" s="134"/>
      <c r="KPR328" s="134"/>
      <c r="KPS328" s="134"/>
      <c r="KPT328" s="134"/>
      <c r="KPU328" s="134"/>
      <c r="KPV328" s="134"/>
      <c r="KPW328" s="134"/>
      <c r="KPX328" s="134"/>
      <c r="KPY328" s="134"/>
      <c r="KPZ328" s="134"/>
      <c r="KQA328" s="134"/>
      <c r="KQB328" s="134"/>
      <c r="KQC328" s="134"/>
      <c r="KQD328" s="134"/>
      <c r="KQE328" s="134"/>
      <c r="KQF328" s="134"/>
      <c r="KQG328" s="134"/>
      <c r="KQH328" s="134"/>
      <c r="KQI328" s="134"/>
      <c r="KQJ328" s="134"/>
      <c r="KQK328" s="134"/>
      <c r="KQL328" s="134"/>
      <c r="KQM328" s="134"/>
      <c r="KQN328" s="134"/>
      <c r="KQO328" s="134"/>
      <c r="KQP328" s="134"/>
      <c r="KQQ328" s="134"/>
      <c r="KQR328" s="134"/>
      <c r="KQS328" s="134"/>
      <c r="KQT328" s="134"/>
      <c r="KQU328" s="134"/>
      <c r="KQV328" s="134"/>
      <c r="KQW328" s="134"/>
      <c r="KQX328" s="134"/>
      <c r="KQY328" s="134"/>
      <c r="KQZ328" s="134"/>
      <c r="KRA328" s="134"/>
      <c r="KRB328" s="134"/>
      <c r="KRC328" s="134"/>
      <c r="KRD328" s="134"/>
      <c r="KRE328" s="134"/>
      <c r="KRF328" s="134"/>
      <c r="KRG328" s="134"/>
      <c r="KRH328" s="134"/>
      <c r="KRI328" s="134"/>
      <c r="KRJ328" s="134"/>
      <c r="KRK328" s="134"/>
      <c r="KRL328" s="134"/>
      <c r="KRM328" s="134"/>
      <c r="KRN328" s="134"/>
      <c r="KRO328" s="134"/>
      <c r="KRP328" s="134"/>
      <c r="KRQ328" s="134"/>
      <c r="KRR328" s="134"/>
      <c r="KRS328" s="134"/>
      <c r="KRT328" s="134"/>
      <c r="KRU328" s="134"/>
      <c r="KRV328" s="134"/>
      <c r="KRW328" s="134"/>
      <c r="KRX328" s="134"/>
      <c r="KRY328" s="134"/>
      <c r="KRZ328" s="134"/>
      <c r="KSA328" s="134"/>
      <c r="KSB328" s="134"/>
      <c r="KSC328" s="134"/>
      <c r="KSD328" s="134"/>
      <c r="KSE328" s="134"/>
      <c r="KSF328" s="134"/>
      <c r="KSG328" s="134"/>
      <c r="KSH328" s="134"/>
      <c r="KSI328" s="134"/>
      <c r="KSJ328" s="134"/>
      <c r="KSK328" s="134"/>
      <c r="KSL328" s="134"/>
      <c r="KSM328" s="134"/>
      <c r="KSN328" s="134"/>
      <c r="KSO328" s="134"/>
      <c r="KSP328" s="134"/>
      <c r="KSQ328" s="134"/>
      <c r="KSR328" s="134"/>
      <c r="KSS328" s="134"/>
      <c r="KST328" s="134"/>
      <c r="KSU328" s="134"/>
      <c r="KSV328" s="134"/>
      <c r="KSW328" s="134"/>
      <c r="KSX328" s="134"/>
      <c r="KSY328" s="134"/>
      <c r="KSZ328" s="134"/>
      <c r="KTA328" s="134"/>
      <c r="KTB328" s="134"/>
      <c r="KTC328" s="134"/>
      <c r="KTD328" s="134"/>
      <c r="KTE328" s="134"/>
      <c r="KTF328" s="134"/>
      <c r="KTG328" s="134"/>
      <c r="KTH328" s="134"/>
      <c r="KTI328" s="134"/>
      <c r="KTJ328" s="134"/>
      <c r="KTK328" s="134"/>
      <c r="KTL328" s="134"/>
      <c r="KTM328" s="134"/>
      <c r="KTN328" s="134"/>
      <c r="KTO328" s="134"/>
      <c r="KTP328" s="134"/>
      <c r="KTQ328" s="134"/>
      <c r="KTR328" s="134"/>
      <c r="KTS328" s="134"/>
      <c r="KTT328" s="134"/>
      <c r="KTU328" s="134"/>
      <c r="KTV328" s="134"/>
      <c r="KTW328" s="134"/>
      <c r="KTX328" s="134"/>
      <c r="KTY328" s="134"/>
      <c r="KTZ328" s="134"/>
      <c r="KUA328" s="134"/>
      <c r="KUB328" s="134"/>
      <c r="KUC328" s="134"/>
      <c r="KUD328" s="134"/>
      <c r="KUE328" s="134"/>
      <c r="KUF328" s="134"/>
      <c r="KUG328" s="134"/>
      <c r="KUH328" s="134"/>
      <c r="KUI328" s="134"/>
      <c r="KUJ328" s="134"/>
      <c r="KUK328" s="134"/>
      <c r="KUL328" s="134"/>
      <c r="KUM328" s="134"/>
      <c r="KUN328" s="134"/>
      <c r="KUO328" s="134"/>
      <c r="KUP328" s="134"/>
      <c r="KUQ328" s="134"/>
      <c r="KUR328" s="134"/>
      <c r="KUS328" s="134"/>
      <c r="KUT328" s="134"/>
      <c r="KUU328" s="134"/>
      <c r="KUV328" s="134"/>
      <c r="KUW328" s="134"/>
      <c r="KUX328" s="134"/>
      <c r="KUY328" s="134"/>
      <c r="KUZ328" s="134"/>
      <c r="KVA328" s="134"/>
      <c r="KVB328" s="134"/>
      <c r="KVC328" s="134"/>
      <c r="KVD328" s="134"/>
      <c r="KVE328" s="134"/>
      <c r="KVF328" s="134"/>
      <c r="KVG328" s="134"/>
      <c r="KVH328" s="134"/>
      <c r="KVI328" s="134"/>
      <c r="KVJ328" s="134"/>
      <c r="KVK328" s="134"/>
      <c r="KVL328" s="134"/>
      <c r="KVM328" s="134"/>
      <c r="KVN328" s="134"/>
      <c r="KVO328" s="134"/>
      <c r="KVP328" s="134"/>
      <c r="KVQ328" s="134"/>
      <c r="KVR328" s="134"/>
      <c r="KVS328" s="134"/>
      <c r="KVT328" s="134"/>
      <c r="KVU328" s="134"/>
      <c r="KVV328" s="134"/>
      <c r="KVW328" s="134"/>
      <c r="KVX328" s="134"/>
      <c r="KVY328" s="134"/>
      <c r="KVZ328" s="134"/>
      <c r="KWA328" s="134"/>
      <c r="KWB328" s="134"/>
      <c r="KWC328" s="134"/>
      <c r="KWD328" s="134"/>
      <c r="KWE328" s="134"/>
      <c r="KWF328" s="134"/>
      <c r="KWG328" s="134"/>
      <c r="KWH328" s="134"/>
      <c r="KWI328" s="134"/>
      <c r="KWJ328" s="134"/>
      <c r="KWK328" s="134"/>
      <c r="KWL328" s="134"/>
      <c r="KWM328" s="134"/>
      <c r="KWN328" s="134"/>
      <c r="KWO328" s="134"/>
      <c r="KWP328" s="134"/>
      <c r="KWQ328" s="134"/>
      <c r="KWR328" s="134"/>
      <c r="KWS328" s="134"/>
      <c r="KWT328" s="134"/>
      <c r="KWU328" s="134"/>
      <c r="KWV328" s="134"/>
      <c r="KWW328" s="134"/>
      <c r="KWX328" s="134"/>
      <c r="KWY328" s="134"/>
      <c r="KWZ328" s="134"/>
      <c r="KXA328" s="134"/>
      <c r="KXB328" s="134"/>
      <c r="KXC328" s="134"/>
      <c r="KXD328" s="134"/>
      <c r="KXE328" s="134"/>
      <c r="KXF328" s="134"/>
      <c r="KXG328" s="134"/>
      <c r="KXH328" s="134"/>
      <c r="KXI328" s="134"/>
      <c r="KXJ328" s="134"/>
      <c r="KXK328" s="134"/>
      <c r="KXL328" s="134"/>
      <c r="KXM328" s="134"/>
      <c r="KXN328" s="134"/>
      <c r="KXO328" s="134"/>
      <c r="KXP328" s="134"/>
      <c r="KXQ328" s="134"/>
      <c r="KXR328" s="134"/>
      <c r="KXS328" s="134"/>
      <c r="KXT328" s="134"/>
      <c r="KXU328" s="134"/>
      <c r="KXV328" s="134"/>
      <c r="KXW328" s="134"/>
      <c r="KXX328" s="134"/>
      <c r="KXY328" s="134"/>
      <c r="KXZ328" s="134"/>
      <c r="KYA328" s="134"/>
      <c r="KYB328" s="134"/>
      <c r="KYC328" s="134"/>
      <c r="KYD328" s="134"/>
      <c r="KYE328" s="134"/>
      <c r="KYF328" s="134"/>
      <c r="KYG328" s="134"/>
      <c r="KYH328" s="134"/>
      <c r="KYI328" s="134"/>
      <c r="KYJ328" s="134"/>
      <c r="KYK328" s="134"/>
      <c r="KYL328" s="134"/>
      <c r="KYM328" s="134"/>
      <c r="KYN328" s="134"/>
      <c r="KYO328" s="134"/>
      <c r="KYP328" s="134"/>
      <c r="KYQ328" s="134"/>
      <c r="KYR328" s="134"/>
      <c r="KYS328" s="134"/>
      <c r="KYT328" s="134"/>
      <c r="KYU328" s="134"/>
      <c r="KYV328" s="134"/>
      <c r="KYW328" s="134"/>
      <c r="KYX328" s="134"/>
      <c r="KYY328" s="134"/>
      <c r="KYZ328" s="134"/>
      <c r="KZA328" s="134"/>
      <c r="KZB328" s="134"/>
      <c r="KZC328" s="134"/>
      <c r="KZD328" s="134"/>
      <c r="KZE328" s="134"/>
      <c r="KZF328" s="134"/>
      <c r="KZG328" s="134"/>
      <c r="KZH328" s="134"/>
      <c r="KZI328" s="134"/>
      <c r="KZJ328" s="134"/>
      <c r="KZK328" s="134"/>
      <c r="KZL328" s="134"/>
      <c r="KZM328" s="134"/>
      <c r="KZN328" s="134"/>
      <c r="KZO328" s="134"/>
      <c r="KZP328" s="134"/>
      <c r="KZQ328" s="134"/>
      <c r="KZR328" s="134"/>
      <c r="KZS328" s="134"/>
      <c r="KZT328" s="134"/>
      <c r="KZU328" s="134"/>
      <c r="KZV328" s="134"/>
      <c r="KZW328" s="134"/>
      <c r="KZX328" s="134"/>
      <c r="KZY328" s="134"/>
      <c r="KZZ328" s="134"/>
      <c r="LAA328" s="134"/>
      <c r="LAB328" s="134"/>
      <c r="LAC328" s="134"/>
      <c r="LAD328" s="134"/>
      <c r="LAE328" s="134"/>
      <c r="LAF328" s="134"/>
      <c r="LAG328" s="134"/>
      <c r="LAH328" s="134"/>
      <c r="LAI328" s="134"/>
      <c r="LAJ328" s="134"/>
      <c r="LAK328" s="134"/>
      <c r="LAL328" s="134"/>
      <c r="LAM328" s="134"/>
      <c r="LAN328" s="134"/>
      <c r="LAO328" s="134"/>
      <c r="LAP328" s="134"/>
      <c r="LAQ328" s="134"/>
      <c r="LAR328" s="134"/>
      <c r="LAS328" s="134"/>
      <c r="LAT328" s="134"/>
      <c r="LAU328" s="134"/>
      <c r="LAV328" s="134"/>
      <c r="LAW328" s="134"/>
      <c r="LAX328" s="134"/>
      <c r="LAY328" s="134"/>
      <c r="LAZ328" s="134"/>
      <c r="LBA328" s="134"/>
      <c r="LBB328" s="134"/>
      <c r="LBC328" s="134"/>
      <c r="LBD328" s="134"/>
      <c r="LBE328" s="134"/>
      <c r="LBF328" s="134"/>
      <c r="LBG328" s="134"/>
      <c r="LBH328" s="134"/>
      <c r="LBI328" s="134"/>
      <c r="LBJ328" s="134"/>
      <c r="LBK328" s="134"/>
      <c r="LBL328" s="134"/>
      <c r="LBM328" s="134"/>
      <c r="LBN328" s="134"/>
      <c r="LBO328" s="134"/>
      <c r="LBP328" s="134"/>
      <c r="LBQ328" s="134"/>
      <c r="LBR328" s="134"/>
      <c r="LBS328" s="134"/>
      <c r="LBT328" s="134"/>
      <c r="LBU328" s="134"/>
      <c r="LBV328" s="134"/>
      <c r="LBW328" s="134"/>
      <c r="LBX328" s="134"/>
      <c r="LBY328" s="134"/>
      <c r="LBZ328" s="134"/>
      <c r="LCA328" s="134"/>
      <c r="LCB328" s="134"/>
      <c r="LCC328" s="134"/>
      <c r="LCD328" s="134"/>
      <c r="LCE328" s="134"/>
      <c r="LCF328" s="134"/>
      <c r="LCG328" s="134"/>
      <c r="LCH328" s="134"/>
      <c r="LCI328" s="134"/>
      <c r="LCJ328" s="134"/>
      <c r="LCK328" s="134"/>
      <c r="LCL328" s="134"/>
      <c r="LCM328" s="134"/>
      <c r="LCN328" s="134"/>
      <c r="LCO328" s="134"/>
      <c r="LCP328" s="134"/>
      <c r="LCQ328" s="134"/>
      <c r="LCR328" s="134"/>
      <c r="LCS328" s="134"/>
      <c r="LCT328" s="134"/>
      <c r="LCU328" s="134"/>
      <c r="LCV328" s="134"/>
      <c r="LCW328" s="134"/>
      <c r="LCX328" s="134"/>
      <c r="LCY328" s="134"/>
      <c r="LCZ328" s="134"/>
      <c r="LDA328" s="134"/>
      <c r="LDB328" s="134"/>
      <c r="LDC328" s="134"/>
      <c r="LDD328" s="134"/>
      <c r="LDE328" s="134"/>
      <c r="LDF328" s="134"/>
      <c r="LDG328" s="134"/>
      <c r="LDH328" s="134"/>
      <c r="LDI328" s="134"/>
      <c r="LDJ328" s="134"/>
      <c r="LDK328" s="134"/>
      <c r="LDL328" s="134"/>
      <c r="LDM328" s="134"/>
      <c r="LDN328" s="134"/>
      <c r="LDO328" s="134"/>
      <c r="LDP328" s="134"/>
      <c r="LDQ328" s="134"/>
      <c r="LDR328" s="134"/>
      <c r="LDS328" s="134"/>
      <c r="LDT328" s="134"/>
      <c r="LDU328" s="134"/>
      <c r="LDV328" s="134"/>
      <c r="LDW328" s="134"/>
      <c r="LDX328" s="134"/>
      <c r="LDY328" s="134"/>
      <c r="LDZ328" s="134"/>
      <c r="LEA328" s="134"/>
      <c r="LEB328" s="134"/>
      <c r="LEC328" s="134"/>
      <c r="LED328" s="134"/>
      <c r="LEE328" s="134"/>
      <c r="LEF328" s="134"/>
      <c r="LEG328" s="134"/>
      <c r="LEH328" s="134"/>
      <c r="LEI328" s="134"/>
      <c r="LEJ328" s="134"/>
      <c r="LEK328" s="134"/>
      <c r="LEL328" s="134"/>
      <c r="LEM328" s="134"/>
      <c r="LEN328" s="134"/>
      <c r="LEO328" s="134"/>
      <c r="LEP328" s="134"/>
      <c r="LEQ328" s="134"/>
      <c r="LER328" s="134"/>
      <c r="LES328" s="134"/>
      <c r="LET328" s="134"/>
      <c r="LEU328" s="134"/>
      <c r="LEV328" s="134"/>
      <c r="LEW328" s="134"/>
      <c r="LEX328" s="134"/>
      <c r="LEY328" s="134"/>
      <c r="LEZ328" s="134"/>
      <c r="LFA328" s="134"/>
      <c r="LFB328" s="134"/>
      <c r="LFC328" s="134"/>
      <c r="LFD328" s="134"/>
      <c r="LFE328" s="134"/>
      <c r="LFF328" s="134"/>
      <c r="LFG328" s="134"/>
      <c r="LFH328" s="134"/>
      <c r="LFI328" s="134"/>
      <c r="LFJ328" s="134"/>
      <c r="LFK328" s="134"/>
      <c r="LFL328" s="134"/>
      <c r="LFM328" s="134"/>
      <c r="LFN328" s="134"/>
      <c r="LFO328" s="134"/>
      <c r="LFP328" s="134"/>
      <c r="LFQ328" s="134"/>
      <c r="LFR328" s="134"/>
      <c r="LFS328" s="134"/>
      <c r="LFT328" s="134"/>
      <c r="LFU328" s="134"/>
      <c r="LFV328" s="134"/>
      <c r="LFW328" s="134"/>
      <c r="LFX328" s="134"/>
      <c r="LFY328" s="134"/>
      <c r="LFZ328" s="134"/>
      <c r="LGA328" s="134"/>
      <c r="LGB328" s="134"/>
      <c r="LGC328" s="134"/>
      <c r="LGD328" s="134"/>
      <c r="LGE328" s="134"/>
      <c r="LGF328" s="134"/>
      <c r="LGG328" s="134"/>
      <c r="LGH328" s="134"/>
      <c r="LGI328" s="134"/>
      <c r="LGJ328" s="134"/>
      <c r="LGK328" s="134"/>
      <c r="LGL328" s="134"/>
      <c r="LGM328" s="134"/>
      <c r="LGN328" s="134"/>
      <c r="LGO328" s="134"/>
      <c r="LGP328" s="134"/>
      <c r="LGQ328" s="134"/>
      <c r="LGR328" s="134"/>
      <c r="LGS328" s="134"/>
      <c r="LGT328" s="134"/>
      <c r="LGU328" s="134"/>
      <c r="LGV328" s="134"/>
      <c r="LGW328" s="134"/>
      <c r="LGX328" s="134"/>
      <c r="LGY328" s="134"/>
      <c r="LGZ328" s="134"/>
      <c r="LHA328" s="134"/>
      <c r="LHB328" s="134"/>
      <c r="LHC328" s="134"/>
      <c r="LHD328" s="134"/>
      <c r="LHE328" s="134"/>
      <c r="LHF328" s="134"/>
      <c r="LHG328" s="134"/>
      <c r="LHH328" s="134"/>
      <c r="LHI328" s="134"/>
      <c r="LHJ328" s="134"/>
      <c r="LHK328" s="134"/>
      <c r="LHL328" s="134"/>
      <c r="LHM328" s="134"/>
      <c r="LHN328" s="134"/>
      <c r="LHO328" s="134"/>
      <c r="LHP328" s="134"/>
      <c r="LHQ328" s="134"/>
      <c r="LHR328" s="134"/>
      <c r="LHS328" s="134"/>
      <c r="LHT328" s="134"/>
      <c r="LHU328" s="134"/>
      <c r="LHV328" s="134"/>
      <c r="LHW328" s="134"/>
      <c r="LHX328" s="134"/>
      <c r="LHY328" s="134"/>
      <c r="LHZ328" s="134"/>
      <c r="LIA328" s="134"/>
      <c r="LIB328" s="134"/>
      <c r="LIC328" s="134"/>
      <c r="LID328" s="134"/>
      <c r="LIE328" s="134"/>
      <c r="LIF328" s="134"/>
      <c r="LIG328" s="134"/>
      <c r="LIH328" s="134"/>
      <c r="LII328" s="134"/>
      <c r="LIJ328" s="134"/>
      <c r="LIK328" s="134"/>
      <c r="LIL328" s="134"/>
      <c r="LIM328" s="134"/>
      <c r="LIN328" s="134"/>
      <c r="LIO328" s="134"/>
      <c r="LIP328" s="134"/>
      <c r="LIQ328" s="134"/>
      <c r="LIR328" s="134"/>
      <c r="LIS328" s="134"/>
      <c r="LIT328" s="134"/>
      <c r="LIU328" s="134"/>
      <c r="LIV328" s="134"/>
      <c r="LIW328" s="134"/>
      <c r="LIX328" s="134"/>
      <c r="LIY328" s="134"/>
      <c r="LIZ328" s="134"/>
      <c r="LJA328" s="134"/>
      <c r="LJB328" s="134"/>
      <c r="LJC328" s="134"/>
      <c r="LJD328" s="134"/>
      <c r="LJE328" s="134"/>
      <c r="LJF328" s="134"/>
      <c r="LJG328" s="134"/>
      <c r="LJH328" s="134"/>
      <c r="LJI328" s="134"/>
      <c r="LJJ328" s="134"/>
      <c r="LJK328" s="134"/>
      <c r="LJL328" s="134"/>
      <c r="LJM328" s="134"/>
      <c r="LJN328" s="134"/>
      <c r="LJO328" s="134"/>
      <c r="LJP328" s="134"/>
      <c r="LJQ328" s="134"/>
      <c r="LJR328" s="134"/>
      <c r="LJS328" s="134"/>
      <c r="LJT328" s="134"/>
      <c r="LJU328" s="134"/>
      <c r="LJV328" s="134"/>
      <c r="LJW328" s="134"/>
      <c r="LJX328" s="134"/>
      <c r="LJY328" s="134"/>
      <c r="LJZ328" s="134"/>
      <c r="LKA328" s="134"/>
      <c r="LKB328" s="134"/>
      <c r="LKC328" s="134"/>
      <c r="LKD328" s="134"/>
      <c r="LKE328" s="134"/>
      <c r="LKF328" s="134"/>
      <c r="LKG328" s="134"/>
      <c r="LKH328" s="134"/>
      <c r="LKI328" s="134"/>
      <c r="LKJ328" s="134"/>
      <c r="LKK328" s="134"/>
      <c r="LKL328" s="134"/>
      <c r="LKM328" s="134"/>
      <c r="LKN328" s="134"/>
      <c r="LKO328" s="134"/>
      <c r="LKP328" s="134"/>
      <c r="LKQ328" s="134"/>
      <c r="LKR328" s="134"/>
      <c r="LKS328" s="134"/>
      <c r="LKT328" s="134"/>
      <c r="LKU328" s="134"/>
      <c r="LKV328" s="134"/>
      <c r="LKW328" s="134"/>
      <c r="LKX328" s="134"/>
      <c r="LKY328" s="134"/>
      <c r="LKZ328" s="134"/>
      <c r="LLA328" s="134"/>
      <c r="LLB328" s="134"/>
      <c r="LLC328" s="134"/>
      <c r="LLD328" s="134"/>
      <c r="LLE328" s="134"/>
      <c r="LLF328" s="134"/>
      <c r="LLG328" s="134"/>
      <c r="LLH328" s="134"/>
      <c r="LLI328" s="134"/>
      <c r="LLJ328" s="134"/>
      <c r="LLK328" s="134"/>
      <c r="LLL328" s="134"/>
      <c r="LLM328" s="134"/>
      <c r="LLN328" s="134"/>
      <c r="LLO328" s="134"/>
      <c r="LLP328" s="134"/>
      <c r="LLQ328" s="134"/>
      <c r="LLR328" s="134"/>
      <c r="LLS328" s="134"/>
      <c r="LLT328" s="134"/>
      <c r="LLU328" s="134"/>
      <c r="LLV328" s="134"/>
      <c r="LLW328" s="134"/>
      <c r="LLX328" s="134"/>
      <c r="LLY328" s="134"/>
      <c r="LLZ328" s="134"/>
      <c r="LMA328" s="134"/>
      <c r="LMB328" s="134"/>
      <c r="LMC328" s="134"/>
      <c r="LMD328" s="134"/>
      <c r="LME328" s="134"/>
      <c r="LMF328" s="134"/>
      <c r="LMG328" s="134"/>
      <c r="LMH328" s="134"/>
      <c r="LMI328" s="134"/>
      <c r="LMJ328" s="134"/>
      <c r="LMK328" s="134"/>
      <c r="LML328" s="134"/>
      <c r="LMM328" s="134"/>
      <c r="LMN328" s="134"/>
      <c r="LMO328" s="134"/>
      <c r="LMP328" s="134"/>
      <c r="LMQ328" s="134"/>
      <c r="LMR328" s="134"/>
      <c r="LMS328" s="134"/>
      <c r="LMT328" s="134"/>
      <c r="LMU328" s="134"/>
      <c r="LMV328" s="134"/>
      <c r="LMW328" s="134"/>
      <c r="LMX328" s="134"/>
      <c r="LMY328" s="134"/>
      <c r="LMZ328" s="134"/>
      <c r="LNA328" s="134"/>
      <c r="LNB328" s="134"/>
      <c r="LNC328" s="134"/>
      <c r="LND328" s="134"/>
      <c r="LNE328" s="134"/>
      <c r="LNF328" s="134"/>
      <c r="LNG328" s="134"/>
      <c r="LNH328" s="134"/>
      <c r="LNI328" s="134"/>
      <c r="LNJ328" s="134"/>
      <c r="LNK328" s="134"/>
      <c r="LNL328" s="134"/>
      <c r="LNM328" s="134"/>
      <c r="LNN328" s="134"/>
      <c r="LNO328" s="134"/>
      <c r="LNP328" s="134"/>
      <c r="LNQ328" s="134"/>
      <c r="LNR328" s="134"/>
      <c r="LNS328" s="134"/>
      <c r="LNT328" s="134"/>
      <c r="LNU328" s="134"/>
      <c r="LNV328" s="134"/>
      <c r="LNW328" s="134"/>
      <c r="LNX328" s="134"/>
      <c r="LNY328" s="134"/>
      <c r="LNZ328" s="134"/>
      <c r="LOA328" s="134"/>
      <c r="LOB328" s="134"/>
      <c r="LOC328" s="134"/>
      <c r="LOD328" s="134"/>
      <c r="LOE328" s="134"/>
      <c r="LOF328" s="134"/>
      <c r="LOG328" s="134"/>
      <c r="LOH328" s="134"/>
      <c r="LOI328" s="134"/>
      <c r="LOJ328" s="134"/>
      <c r="LOK328" s="134"/>
      <c r="LOL328" s="134"/>
      <c r="LOM328" s="134"/>
      <c r="LON328" s="134"/>
      <c r="LOO328" s="134"/>
      <c r="LOP328" s="134"/>
      <c r="LOQ328" s="134"/>
      <c r="LOR328" s="134"/>
      <c r="LOS328" s="134"/>
      <c r="LOT328" s="134"/>
      <c r="LOU328" s="134"/>
      <c r="LOV328" s="134"/>
      <c r="LOW328" s="134"/>
      <c r="LOX328" s="134"/>
      <c r="LOY328" s="134"/>
      <c r="LOZ328" s="134"/>
      <c r="LPA328" s="134"/>
      <c r="LPB328" s="134"/>
      <c r="LPC328" s="134"/>
      <c r="LPD328" s="134"/>
      <c r="LPE328" s="134"/>
      <c r="LPF328" s="134"/>
      <c r="LPG328" s="134"/>
      <c r="LPH328" s="134"/>
      <c r="LPI328" s="134"/>
      <c r="LPJ328" s="134"/>
      <c r="LPK328" s="134"/>
      <c r="LPL328" s="134"/>
      <c r="LPM328" s="134"/>
      <c r="LPN328" s="134"/>
      <c r="LPO328" s="134"/>
      <c r="LPP328" s="134"/>
      <c r="LPQ328" s="134"/>
      <c r="LPR328" s="134"/>
      <c r="LPS328" s="134"/>
      <c r="LPT328" s="134"/>
      <c r="LPU328" s="134"/>
      <c r="LPV328" s="134"/>
      <c r="LPW328" s="134"/>
      <c r="LPX328" s="134"/>
      <c r="LPY328" s="134"/>
      <c r="LPZ328" s="134"/>
      <c r="LQA328" s="134"/>
      <c r="LQB328" s="134"/>
      <c r="LQC328" s="134"/>
      <c r="LQD328" s="134"/>
      <c r="LQE328" s="134"/>
      <c r="LQF328" s="134"/>
      <c r="LQG328" s="134"/>
      <c r="LQH328" s="134"/>
      <c r="LQI328" s="134"/>
      <c r="LQJ328" s="134"/>
      <c r="LQK328" s="134"/>
      <c r="LQL328" s="134"/>
      <c r="LQM328" s="134"/>
      <c r="LQN328" s="134"/>
      <c r="LQO328" s="134"/>
      <c r="LQP328" s="134"/>
      <c r="LQQ328" s="134"/>
      <c r="LQR328" s="134"/>
      <c r="LQS328" s="134"/>
      <c r="LQT328" s="134"/>
      <c r="LQU328" s="134"/>
      <c r="LQV328" s="134"/>
      <c r="LQW328" s="134"/>
      <c r="LQX328" s="134"/>
      <c r="LQY328" s="134"/>
      <c r="LQZ328" s="134"/>
      <c r="LRA328" s="134"/>
      <c r="LRB328" s="134"/>
      <c r="LRC328" s="134"/>
      <c r="LRD328" s="134"/>
      <c r="LRE328" s="134"/>
      <c r="LRF328" s="134"/>
      <c r="LRG328" s="134"/>
      <c r="LRH328" s="134"/>
      <c r="LRI328" s="134"/>
      <c r="LRJ328" s="134"/>
      <c r="LRK328" s="134"/>
      <c r="LRL328" s="134"/>
      <c r="LRM328" s="134"/>
      <c r="LRN328" s="134"/>
      <c r="LRO328" s="134"/>
      <c r="LRP328" s="134"/>
      <c r="LRQ328" s="134"/>
      <c r="LRR328" s="134"/>
      <c r="LRS328" s="134"/>
      <c r="LRT328" s="134"/>
      <c r="LRU328" s="134"/>
      <c r="LRV328" s="134"/>
      <c r="LRW328" s="134"/>
      <c r="LRX328" s="134"/>
      <c r="LRY328" s="134"/>
      <c r="LRZ328" s="134"/>
      <c r="LSA328" s="134"/>
      <c r="LSB328" s="134"/>
      <c r="LSC328" s="134"/>
      <c r="LSD328" s="134"/>
      <c r="LSE328" s="134"/>
      <c r="LSF328" s="134"/>
      <c r="LSG328" s="134"/>
      <c r="LSH328" s="134"/>
      <c r="LSI328" s="134"/>
      <c r="LSJ328" s="134"/>
      <c r="LSK328" s="134"/>
      <c r="LSL328" s="134"/>
      <c r="LSM328" s="134"/>
      <c r="LSN328" s="134"/>
      <c r="LSO328" s="134"/>
      <c r="LSP328" s="134"/>
      <c r="LSQ328" s="134"/>
      <c r="LSR328" s="134"/>
      <c r="LSS328" s="134"/>
      <c r="LST328" s="134"/>
      <c r="LSU328" s="134"/>
      <c r="LSV328" s="134"/>
      <c r="LSW328" s="134"/>
      <c r="LSX328" s="134"/>
      <c r="LSY328" s="134"/>
      <c r="LSZ328" s="134"/>
      <c r="LTA328" s="134"/>
      <c r="LTB328" s="134"/>
      <c r="LTC328" s="134"/>
      <c r="LTD328" s="134"/>
      <c r="LTE328" s="134"/>
      <c r="LTF328" s="134"/>
      <c r="LTG328" s="134"/>
      <c r="LTH328" s="134"/>
      <c r="LTI328" s="134"/>
      <c r="LTJ328" s="134"/>
      <c r="LTK328" s="134"/>
      <c r="LTL328" s="134"/>
      <c r="LTM328" s="134"/>
      <c r="LTN328" s="134"/>
      <c r="LTO328" s="134"/>
      <c r="LTP328" s="134"/>
      <c r="LTQ328" s="134"/>
      <c r="LTR328" s="134"/>
      <c r="LTS328" s="134"/>
      <c r="LTT328" s="134"/>
      <c r="LTU328" s="134"/>
      <c r="LTV328" s="134"/>
      <c r="LTW328" s="134"/>
      <c r="LTX328" s="134"/>
      <c r="LTY328" s="134"/>
      <c r="LTZ328" s="134"/>
      <c r="LUA328" s="134"/>
      <c r="LUB328" s="134"/>
      <c r="LUC328" s="134"/>
      <c r="LUD328" s="134"/>
      <c r="LUE328" s="134"/>
      <c r="LUF328" s="134"/>
      <c r="LUG328" s="134"/>
      <c r="LUH328" s="134"/>
      <c r="LUI328" s="134"/>
      <c r="LUJ328" s="134"/>
      <c r="LUK328" s="134"/>
      <c r="LUL328" s="134"/>
      <c r="LUM328" s="134"/>
      <c r="LUN328" s="134"/>
      <c r="LUO328" s="134"/>
      <c r="LUP328" s="134"/>
      <c r="LUQ328" s="134"/>
      <c r="LUR328" s="134"/>
      <c r="LUS328" s="134"/>
      <c r="LUT328" s="134"/>
      <c r="LUU328" s="134"/>
      <c r="LUV328" s="134"/>
      <c r="LUW328" s="134"/>
      <c r="LUX328" s="134"/>
      <c r="LUY328" s="134"/>
      <c r="LUZ328" s="134"/>
      <c r="LVA328" s="134"/>
      <c r="LVB328" s="134"/>
      <c r="LVC328" s="134"/>
      <c r="LVD328" s="134"/>
      <c r="LVE328" s="134"/>
      <c r="LVF328" s="134"/>
      <c r="LVG328" s="134"/>
      <c r="LVH328" s="134"/>
      <c r="LVI328" s="134"/>
      <c r="LVJ328" s="134"/>
      <c r="LVK328" s="134"/>
      <c r="LVL328" s="134"/>
      <c r="LVM328" s="134"/>
      <c r="LVN328" s="134"/>
      <c r="LVO328" s="134"/>
      <c r="LVP328" s="134"/>
      <c r="LVQ328" s="134"/>
      <c r="LVR328" s="134"/>
      <c r="LVS328" s="134"/>
      <c r="LVT328" s="134"/>
      <c r="LVU328" s="134"/>
      <c r="LVV328" s="134"/>
      <c r="LVW328" s="134"/>
      <c r="LVX328" s="134"/>
      <c r="LVY328" s="134"/>
      <c r="LVZ328" s="134"/>
      <c r="LWA328" s="134"/>
      <c r="LWB328" s="134"/>
      <c r="LWC328" s="134"/>
      <c r="LWD328" s="134"/>
      <c r="LWE328" s="134"/>
      <c r="LWF328" s="134"/>
      <c r="LWG328" s="134"/>
      <c r="LWH328" s="134"/>
      <c r="LWI328" s="134"/>
      <c r="LWJ328" s="134"/>
      <c r="LWK328" s="134"/>
      <c r="LWL328" s="134"/>
      <c r="LWM328" s="134"/>
      <c r="LWN328" s="134"/>
      <c r="LWO328" s="134"/>
      <c r="LWP328" s="134"/>
      <c r="LWQ328" s="134"/>
      <c r="LWR328" s="134"/>
      <c r="LWS328" s="134"/>
      <c r="LWT328" s="134"/>
      <c r="LWU328" s="134"/>
      <c r="LWV328" s="134"/>
      <c r="LWW328" s="134"/>
      <c r="LWX328" s="134"/>
      <c r="LWY328" s="134"/>
      <c r="LWZ328" s="134"/>
      <c r="LXA328" s="134"/>
      <c r="LXB328" s="134"/>
      <c r="LXC328" s="134"/>
      <c r="LXD328" s="134"/>
      <c r="LXE328" s="134"/>
      <c r="LXF328" s="134"/>
      <c r="LXG328" s="134"/>
      <c r="LXH328" s="134"/>
      <c r="LXI328" s="134"/>
      <c r="LXJ328" s="134"/>
      <c r="LXK328" s="134"/>
      <c r="LXL328" s="134"/>
      <c r="LXM328" s="134"/>
      <c r="LXN328" s="134"/>
      <c r="LXO328" s="134"/>
      <c r="LXP328" s="134"/>
      <c r="LXQ328" s="134"/>
      <c r="LXR328" s="134"/>
      <c r="LXS328" s="134"/>
      <c r="LXT328" s="134"/>
      <c r="LXU328" s="134"/>
      <c r="LXV328" s="134"/>
      <c r="LXW328" s="134"/>
      <c r="LXX328" s="134"/>
      <c r="LXY328" s="134"/>
      <c r="LXZ328" s="134"/>
      <c r="LYA328" s="134"/>
      <c r="LYB328" s="134"/>
      <c r="LYC328" s="134"/>
      <c r="LYD328" s="134"/>
      <c r="LYE328" s="134"/>
      <c r="LYF328" s="134"/>
      <c r="LYG328" s="134"/>
      <c r="LYH328" s="134"/>
      <c r="LYI328" s="134"/>
      <c r="LYJ328" s="134"/>
      <c r="LYK328" s="134"/>
      <c r="LYL328" s="134"/>
      <c r="LYM328" s="134"/>
      <c r="LYN328" s="134"/>
      <c r="LYO328" s="134"/>
      <c r="LYP328" s="134"/>
      <c r="LYQ328" s="134"/>
      <c r="LYR328" s="134"/>
      <c r="LYS328" s="134"/>
      <c r="LYT328" s="134"/>
      <c r="LYU328" s="134"/>
      <c r="LYV328" s="134"/>
      <c r="LYW328" s="134"/>
      <c r="LYX328" s="134"/>
      <c r="LYY328" s="134"/>
      <c r="LYZ328" s="134"/>
      <c r="LZA328" s="134"/>
      <c r="LZB328" s="134"/>
      <c r="LZC328" s="134"/>
      <c r="LZD328" s="134"/>
      <c r="LZE328" s="134"/>
      <c r="LZF328" s="134"/>
      <c r="LZG328" s="134"/>
      <c r="LZH328" s="134"/>
      <c r="LZI328" s="134"/>
      <c r="LZJ328" s="134"/>
      <c r="LZK328" s="134"/>
      <c r="LZL328" s="134"/>
      <c r="LZM328" s="134"/>
      <c r="LZN328" s="134"/>
      <c r="LZO328" s="134"/>
      <c r="LZP328" s="134"/>
      <c r="LZQ328" s="134"/>
      <c r="LZR328" s="134"/>
      <c r="LZS328" s="134"/>
      <c r="LZT328" s="134"/>
      <c r="LZU328" s="134"/>
      <c r="LZV328" s="134"/>
      <c r="LZW328" s="134"/>
      <c r="LZX328" s="134"/>
      <c r="LZY328" s="134"/>
      <c r="LZZ328" s="134"/>
      <c r="MAA328" s="134"/>
      <c r="MAB328" s="134"/>
      <c r="MAC328" s="134"/>
      <c r="MAD328" s="134"/>
      <c r="MAE328" s="134"/>
      <c r="MAF328" s="134"/>
      <c r="MAG328" s="134"/>
      <c r="MAH328" s="134"/>
      <c r="MAI328" s="134"/>
      <c r="MAJ328" s="134"/>
      <c r="MAK328" s="134"/>
      <c r="MAL328" s="134"/>
      <c r="MAM328" s="134"/>
      <c r="MAN328" s="134"/>
      <c r="MAO328" s="134"/>
      <c r="MAP328" s="134"/>
      <c r="MAQ328" s="134"/>
      <c r="MAR328" s="134"/>
      <c r="MAS328" s="134"/>
      <c r="MAT328" s="134"/>
      <c r="MAU328" s="134"/>
      <c r="MAV328" s="134"/>
      <c r="MAW328" s="134"/>
      <c r="MAX328" s="134"/>
      <c r="MAY328" s="134"/>
      <c r="MAZ328" s="134"/>
      <c r="MBA328" s="134"/>
      <c r="MBB328" s="134"/>
      <c r="MBC328" s="134"/>
      <c r="MBD328" s="134"/>
      <c r="MBE328" s="134"/>
      <c r="MBF328" s="134"/>
      <c r="MBG328" s="134"/>
      <c r="MBH328" s="134"/>
      <c r="MBI328" s="134"/>
      <c r="MBJ328" s="134"/>
      <c r="MBK328" s="134"/>
      <c r="MBL328" s="134"/>
      <c r="MBM328" s="134"/>
      <c r="MBN328" s="134"/>
      <c r="MBO328" s="134"/>
      <c r="MBP328" s="134"/>
      <c r="MBQ328" s="134"/>
      <c r="MBR328" s="134"/>
      <c r="MBS328" s="134"/>
      <c r="MBT328" s="134"/>
      <c r="MBU328" s="134"/>
      <c r="MBV328" s="134"/>
      <c r="MBW328" s="134"/>
      <c r="MBX328" s="134"/>
      <c r="MBY328" s="134"/>
      <c r="MBZ328" s="134"/>
      <c r="MCA328" s="134"/>
      <c r="MCB328" s="134"/>
      <c r="MCC328" s="134"/>
      <c r="MCD328" s="134"/>
      <c r="MCE328" s="134"/>
      <c r="MCF328" s="134"/>
      <c r="MCG328" s="134"/>
      <c r="MCH328" s="134"/>
      <c r="MCI328" s="134"/>
      <c r="MCJ328" s="134"/>
      <c r="MCK328" s="134"/>
      <c r="MCL328" s="134"/>
      <c r="MCM328" s="134"/>
      <c r="MCN328" s="134"/>
      <c r="MCO328" s="134"/>
      <c r="MCP328" s="134"/>
      <c r="MCQ328" s="134"/>
      <c r="MCR328" s="134"/>
      <c r="MCS328" s="134"/>
      <c r="MCT328" s="134"/>
      <c r="MCU328" s="134"/>
      <c r="MCV328" s="134"/>
      <c r="MCW328" s="134"/>
      <c r="MCX328" s="134"/>
      <c r="MCY328" s="134"/>
      <c r="MCZ328" s="134"/>
      <c r="MDA328" s="134"/>
      <c r="MDB328" s="134"/>
      <c r="MDC328" s="134"/>
      <c r="MDD328" s="134"/>
      <c r="MDE328" s="134"/>
      <c r="MDF328" s="134"/>
      <c r="MDG328" s="134"/>
      <c r="MDH328" s="134"/>
      <c r="MDI328" s="134"/>
      <c r="MDJ328" s="134"/>
      <c r="MDK328" s="134"/>
      <c r="MDL328" s="134"/>
      <c r="MDM328" s="134"/>
      <c r="MDN328" s="134"/>
      <c r="MDO328" s="134"/>
      <c r="MDP328" s="134"/>
      <c r="MDQ328" s="134"/>
      <c r="MDR328" s="134"/>
      <c r="MDS328" s="134"/>
      <c r="MDT328" s="134"/>
      <c r="MDU328" s="134"/>
      <c r="MDV328" s="134"/>
      <c r="MDW328" s="134"/>
      <c r="MDX328" s="134"/>
      <c r="MDY328" s="134"/>
      <c r="MDZ328" s="134"/>
      <c r="MEA328" s="134"/>
      <c r="MEB328" s="134"/>
      <c r="MEC328" s="134"/>
      <c r="MED328" s="134"/>
      <c r="MEE328" s="134"/>
      <c r="MEF328" s="134"/>
      <c r="MEG328" s="134"/>
      <c r="MEH328" s="134"/>
      <c r="MEI328" s="134"/>
      <c r="MEJ328" s="134"/>
      <c r="MEK328" s="134"/>
      <c r="MEL328" s="134"/>
      <c r="MEM328" s="134"/>
      <c r="MEN328" s="134"/>
      <c r="MEO328" s="134"/>
      <c r="MEP328" s="134"/>
      <c r="MEQ328" s="134"/>
      <c r="MER328" s="134"/>
      <c r="MES328" s="134"/>
      <c r="MET328" s="134"/>
      <c r="MEU328" s="134"/>
      <c r="MEV328" s="134"/>
      <c r="MEW328" s="134"/>
      <c r="MEX328" s="134"/>
      <c r="MEY328" s="134"/>
      <c r="MEZ328" s="134"/>
      <c r="MFA328" s="134"/>
      <c r="MFB328" s="134"/>
      <c r="MFC328" s="134"/>
      <c r="MFD328" s="134"/>
      <c r="MFE328" s="134"/>
      <c r="MFF328" s="134"/>
      <c r="MFG328" s="134"/>
      <c r="MFH328" s="134"/>
      <c r="MFI328" s="134"/>
      <c r="MFJ328" s="134"/>
      <c r="MFK328" s="134"/>
      <c r="MFL328" s="134"/>
      <c r="MFM328" s="134"/>
      <c r="MFN328" s="134"/>
      <c r="MFO328" s="134"/>
      <c r="MFP328" s="134"/>
      <c r="MFQ328" s="134"/>
      <c r="MFR328" s="134"/>
      <c r="MFS328" s="134"/>
      <c r="MFT328" s="134"/>
      <c r="MFU328" s="134"/>
      <c r="MFV328" s="134"/>
      <c r="MFW328" s="134"/>
      <c r="MFX328" s="134"/>
      <c r="MFY328" s="134"/>
      <c r="MFZ328" s="134"/>
      <c r="MGA328" s="134"/>
      <c r="MGB328" s="134"/>
      <c r="MGC328" s="134"/>
      <c r="MGD328" s="134"/>
      <c r="MGE328" s="134"/>
      <c r="MGF328" s="134"/>
      <c r="MGG328" s="134"/>
      <c r="MGH328" s="134"/>
      <c r="MGI328" s="134"/>
      <c r="MGJ328" s="134"/>
      <c r="MGK328" s="134"/>
      <c r="MGL328" s="134"/>
      <c r="MGM328" s="134"/>
      <c r="MGN328" s="134"/>
      <c r="MGO328" s="134"/>
      <c r="MGP328" s="134"/>
      <c r="MGQ328" s="134"/>
      <c r="MGR328" s="134"/>
      <c r="MGS328" s="134"/>
      <c r="MGT328" s="134"/>
      <c r="MGU328" s="134"/>
      <c r="MGV328" s="134"/>
      <c r="MGW328" s="134"/>
      <c r="MGX328" s="134"/>
      <c r="MGY328" s="134"/>
      <c r="MGZ328" s="134"/>
      <c r="MHA328" s="134"/>
      <c r="MHB328" s="134"/>
      <c r="MHC328" s="134"/>
      <c r="MHD328" s="134"/>
      <c r="MHE328" s="134"/>
      <c r="MHF328" s="134"/>
      <c r="MHG328" s="134"/>
      <c r="MHH328" s="134"/>
      <c r="MHI328" s="134"/>
      <c r="MHJ328" s="134"/>
      <c r="MHK328" s="134"/>
      <c r="MHL328" s="134"/>
      <c r="MHM328" s="134"/>
      <c r="MHN328" s="134"/>
      <c r="MHO328" s="134"/>
      <c r="MHP328" s="134"/>
      <c r="MHQ328" s="134"/>
      <c r="MHR328" s="134"/>
      <c r="MHS328" s="134"/>
      <c r="MHT328" s="134"/>
      <c r="MHU328" s="134"/>
      <c r="MHV328" s="134"/>
      <c r="MHW328" s="134"/>
      <c r="MHX328" s="134"/>
      <c r="MHY328" s="134"/>
      <c r="MHZ328" s="134"/>
      <c r="MIA328" s="134"/>
      <c r="MIB328" s="134"/>
      <c r="MIC328" s="134"/>
      <c r="MID328" s="134"/>
      <c r="MIE328" s="134"/>
      <c r="MIF328" s="134"/>
      <c r="MIG328" s="134"/>
      <c r="MIH328" s="134"/>
      <c r="MII328" s="134"/>
      <c r="MIJ328" s="134"/>
      <c r="MIK328" s="134"/>
      <c r="MIL328" s="134"/>
      <c r="MIM328" s="134"/>
      <c r="MIN328" s="134"/>
      <c r="MIO328" s="134"/>
      <c r="MIP328" s="134"/>
      <c r="MIQ328" s="134"/>
      <c r="MIR328" s="134"/>
      <c r="MIS328" s="134"/>
      <c r="MIT328" s="134"/>
      <c r="MIU328" s="134"/>
      <c r="MIV328" s="134"/>
      <c r="MIW328" s="134"/>
      <c r="MIX328" s="134"/>
      <c r="MIY328" s="134"/>
      <c r="MIZ328" s="134"/>
      <c r="MJA328" s="134"/>
      <c r="MJB328" s="134"/>
      <c r="MJC328" s="134"/>
      <c r="MJD328" s="134"/>
      <c r="MJE328" s="134"/>
      <c r="MJF328" s="134"/>
      <c r="MJG328" s="134"/>
      <c r="MJH328" s="134"/>
      <c r="MJI328" s="134"/>
      <c r="MJJ328" s="134"/>
      <c r="MJK328" s="134"/>
      <c r="MJL328" s="134"/>
      <c r="MJM328" s="134"/>
      <c r="MJN328" s="134"/>
      <c r="MJO328" s="134"/>
      <c r="MJP328" s="134"/>
      <c r="MJQ328" s="134"/>
      <c r="MJR328" s="134"/>
      <c r="MJS328" s="134"/>
      <c r="MJT328" s="134"/>
      <c r="MJU328" s="134"/>
      <c r="MJV328" s="134"/>
      <c r="MJW328" s="134"/>
      <c r="MJX328" s="134"/>
      <c r="MJY328" s="134"/>
      <c r="MJZ328" s="134"/>
      <c r="MKA328" s="134"/>
      <c r="MKB328" s="134"/>
      <c r="MKC328" s="134"/>
      <c r="MKD328" s="134"/>
      <c r="MKE328" s="134"/>
      <c r="MKF328" s="134"/>
      <c r="MKG328" s="134"/>
      <c r="MKH328" s="134"/>
      <c r="MKI328" s="134"/>
      <c r="MKJ328" s="134"/>
      <c r="MKK328" s="134"/>
      <c r="MKL328" s="134"/>
      <c r="MKM328" s="134"/>
      <c r="MKN328" s="134"/>
      <c r="MKO328" s="134"/>
      <c r="MKP328" s="134"/>
      <c r="MKQ328" s="134"/>
      <c r="MKR328" s="134"/>
      <c r="MKS328" s="134"/>
      <c r="MKT328" s="134"/>
      <c r="MKU328" s="134"/>
      <c r="MKV328" s="134"/>
      <c r="MKW328" s="134"/>
      <c r="MKX328" s="134"/>
      <c r="MKY328" s="134"/>
      <c r="MKZ328" s="134"/>
      <c r="MLA328" s="134"/>
      <c r="MLB328" s="134"/>
      <c r="MLC328" s="134"/>
      <c r="MLD328" s="134"/>
      <c r="MLE328" s="134"/>
      <c r="MLF328" s="134"/>
      <c r="MLG328" s="134"/>
      <c r="MLH328" s="134"/>
      <c r="MLI328" s="134"/>
      <c r="MLJ328" s="134"/>
      <c r="MLK328" s="134"/>
      <c r="MLL328" s="134"/>
      <c r="MLM328" s="134"/>
      <c r="MLN328" s="134"/>
      <c r="MLO328" s="134"/>
      <c r="MLP328" s="134"/>
      <c r="MLQ328" s="134"/>
      <c r="MLR328" s="134"/>
      <c r="MLS328" s="134"/>
      <c r="MLT328" s="134"/>
      <c r="MLU328" s="134"/>
      <c r="MLV328" s="134"/>
      <c r="MLW328" s="134"/>
      <c r="MLX328" s="134"/>
      <c r="MLY328" s="134"/>
      <c r="MLZ328" s="134"/>
      <c r="MMA328" s="134"/>
      <c r="MMB328" s="134"/>
      <c r="MMC328" s="134"/>
      <c r="MMD328" s="134"/>
      <c r="MME328" s="134"/>
      <c r="MMF328" s="134"/>
      <c r="MMG328" s="134"/>
      <c r="MMH328" s="134"/>
      <c r="MMI328" s="134"/>
      <c r="MMJ328" s="134"/>
      <c r="MMK328" s="134"/>
      <c r="MML328" s="134"/>
      <c r="MMM328" s="134"/>
      <c r="MMN328" s="134"/>
      <c r="MMO328" s="134"/>
      <c r="MMP328" s="134"/>
      <c r="MMQ328" s="134"/>
      <c r="MMR328" s="134"/>
      <c r="MMS328" s="134"/>
      <c r="MMT328" s="134"/>
      <c r="MMU328" s="134"/>
      <c r="MMV328" s="134"/>
      <c r="MMW328" s="134"/>
      <c r="MMX328" s="134"/>
      <c r="MMY328" s="134"/>
      <c r="MMZ328" s="134"/>
      <c r="MNA328" s="134"/>
      <c r="MNB328" s="134"/>
      <c r="MNC328" s="134"/>
      <c r="MND328" s="134"/>
      <c r="MNE328" s="134"/>
      <c r="MNF328" s="134"/>
      <c r="MNG328" s="134"/>
      <c r="MNH328" s="134"/>
      <c r="MNI328" s="134"/>
      <c r="MNJ328" s="134"/>
      <c r="MNK328" s="134"/>
      <c r="MNL328" s="134"/>
      <c r="MNM328" s="134"/>
      <c r="MNN328" s="134"/>
      <c r="MNO328" s="134"/>
      <c r="MNP328" s="134"/>
      <c r="MNQ328" s="134"/>
      <c r="MNR328" s="134"/>
      <c r="MNS328" s="134"/>
      <c r="MNT328" s="134"/>
      <c r="MNU328" s="134"/>
      <c r="MNV328" s="134"/>
      <c r="MNW328" s="134"/>
      <c r="MNX328" s="134"/>
      <c r="MNY328" s="134"/>
      <c r="MNZ328" s="134"/>
      <c r="MOA328" s="134"/>
      <c r="MOB328" s="134"/>
      <c r="MOC328" s="134"/>
      <c r="MOD328" s="134"/>
      <c r="MOE328" s="134"/>
      <c r="MOF328" s="134"/>
      <c r="MOG328" s="134"/>
      <c r="MOH328" s="134"/>
      <c r="MOI328" s="134"/>
      <c r="MOJ328" s="134"/>
      <c r="MOK328" s="134"/>
      <c r="MOL328" s="134"/>
      <c r="MOM328" s="134"/>
      <c r="MON328" s="134"/>
      <c r="MOO328" s="134"/>
      <c r="MOP328" s="134"/>
      <c r="MOQ328" s="134"/>
      <c r="MOR328" s="134"/>
      <c r="MOS328" s="134"/>
      <c r="MOT328" s="134"/>
      <c r="MOU328" s="134"/>
      <c r="MOV328" s="134"/>
      <c r="MOW328" s="134"/>
      <c r="MOX328" s="134"/>
      <c r="MOY328" s="134"/>
      <c r="MOZ328" s="134"/>
      <c r="MPA328" s="134"/>
      <c r="MPB328" s="134"/>
      <c r="MPC328" s="134"/>
      <c r="MPD328" s="134"/>
      <c r="MPE328" s="134"/>
      <c r="MPF328" s="134"/>
      <c r="MPG328" s="134"/>
      <c r="MPH328" s="134"/>
      <c r="MPI328" s="134"/>
      <c r="MPJ328" s="134"/>
      <c r="MPK328" s="134"/>
      <c r="MPL328" s="134"/>
      <c r="MPM328" s="134"/>
      <c r="MPN328" s="134"/>
      <c r="MPO328" s="134"/>
      <c r="MPP328" s="134"/>
      <c r="MPQ328" s="134"/>
      <c r="MPR328" s="134"/>
      <c r="MPS328" s="134"/>
      <c r="MPT328" s="134"/>
      <c r="MPU328" s="134"/>
      <c r="MPV328" s="134"/>
      <c r="MPW328" s="134"/>
      <c r="MPX328" s="134"/>
      <c r="MPY328" s="134"/>
      <c r="MPZ328" s="134"/>
      <c r="MQA328" s="134"/>
      <c r="MQB328" s="134"/>
      <c r="MQC328" s="134"/>
      <c r="MQD328" s="134"/>
      <c r="MQE328" s="134"/>
      <c r="MQF328" s="134"/>
      <c r="MQG328" s="134"/>
      <c r="MQH328" s="134"/>
      <c r="MQI328" s="134"/>
      <c r="MQJ328" s="134"/>
      <c r="MQK328" s="134"/>
      <c r="MQL328" s="134"/>
      <c r="MQM328" s="134"/>
      <c r="MQN328" s="134"/>
      <c r="MQO328" s="134"/>
      <c r="MQP328" s="134"/>
      <c r="MQQ328" s="134"/>
      <c r="MQR328" s="134"/>
      <c r="MQS328" s="134"/>
      <c r="MQT328" s="134"/>
      <c r="MQU328" s="134"/>
      <c r="MQV328" s="134"/>
      <c r="MQW328" s="134"/>
      <c r="MQX328" s="134"/>
      <c r="MQY328" s="134"/>
      <c r="MQZ328" s="134"/>
      <c r="MRA328" s="134"/>
      <c r="MRB328" s="134"/>
      <c r="MRC328" s="134"/>
      <c r="MRD328" s="134"/>
      <c r="MRE328" s="134"/>
      <c r="MRF328" s="134"/>
      <c r="MRG328" s="134"/>
      <c r="MRH328" s="134"/>
      <c r="MRI328" s="134"/>
      <c r="MRJ328" s="134"/>
      <c r="MRK328" s="134"/>
      <c r="MRL328" s="134"/>
      <c r="MRM328" s="134"/>
      <c r="MRN328" s="134"/>
      <c r="MRO328" s="134"/>
      <c r="MRP328" s="134"/>
      <c r="MRQ328" s="134"/>
      <c r="MRR328" s="134"/>
      <c r="MRS328" s="134"/>
      <c r="MRT328" s="134"/>
      <c r="MRU328" s="134"/>
      <c r="MRV328" s="134"/>
      <c r="MRW328" s="134"/>
      <c r="MRX328" s="134"/>
      <c r="MRY328" s="134"/>
      <c r="MRZ328" s="134"/>
      <c r="MSA328" s="134"/>
      <c r="MSB328" s="134"/>
      <c r="MSC328" s="134"/>
      <c r="MSD328" s="134"/>
      <c r="MSE328" s="134"/>
      <c r="MSF328" s="134"/>
      <c r="MSG328" s="134"/>
      <c r="MSH328" s="134"/>
      <c r="MSI328" s="134"/>
      <c r="MSJ328" s="134"/>
      <c r="MSK328" s="134"/>
      <c r="MSL328" s="134"/>
      <c r="MSM328" s="134"/>
      <c r="MSN328" s="134"/>
      <c r="MSO328" s="134"/>
      <c r="MSP328" s="134"/>
      <c r="MSQ328" s="134"/>
      <c r="MSR328" s="134"/>
      <c r="MSS328" s="134"/>
      <c r="MST328" s="134"/>
      <c r="MSU328" s="134"/>
      <c r="MSV328" s="134"/>
      <c r="MSW328" s="134"/>
      <c r="MSX328" s="134"/>
      <c r="MSY328" s="134"/>
      <c r="MSZ328" s="134"/>
      <c r="MTA328" s="134"/>
      <c r="MTB328" s="134"/>
      <c r="MTC328" s="134"/>
      <c r="MTD328" s="134"/>
      <c r="MTE328" s="134"/>
      <c r="MTF328" s="134"/>
      <c r="MTG328" s="134"/>
      <c r="MTH328" s="134"/>
      <c r="MTI328" s="134"/>
      <c r="MTJ328" s="134"/>
      <c r="MTK328" s="134"/>
      <c r="MTL328" s="134"/>
      <c r="MTM328" s="134"/>
      <c r="MTN328" s="134"/>
      <c r="MTO328" s="134"/>
      <c r="MTP328" s="134"/>
      <c r="MTQ328" s="134"/>
      <c r="MTR328" s="134"/>
      <c r="MTS328" s="134"/>
      <c r="MTT328" s="134"/>
      <c r="MTU328" s="134"/>
      <c r="MTV328" s="134"/>
      <c r="MTW328" s="134"/>
      <c r="MTX328" s="134"/>
      <c r="MTY328" s="134"/>
      <c r="MTZ328" s="134"/>
      <c r="MUA328" s="134"/>
      <c r="MUB328" s="134"/>
      <c r="MUC328" s="134"/>
      <c r="MUD328" s="134"/>
      <c r="MUE328" s="134"/>
      <c r="MUF328" s="134"/>
      <c r="MUG328" s="134"/>
      <c r="MUH328" s="134"/>
      <c r="MUI328" s="134"/>
      <c r="MUJ328" s="134"/>
      <c r="MUK328" s="134"/>
      <c r="MUL328" s="134"/>
      <c r="MUM328" s="134"/>
      <c r="MUN328" s="134"/>
      <c r="MUO328" s="134"/>
      <c r="MUP328" s="134"/>
      <c r="MUQ328" s="134"/>
      <c r="MUR328" s="134"/>
      <c r="MUS328" s="134"/>
      <c r="MUT328" s="134"/>
      <c r="MUU328" s="134"/>
      <c r="MUV328" s="134"/>
      <c r="MUW328" s="134"/>
      <c r="MUX328" s="134"/>
      <c r="MUY328" s="134"/>
      <c r="MUZ328" s="134"/>
      <c r="MVA328" s="134"/>
      <c r="MVB328" s="134"/>
      <c r="MVC328" s="134"/>
      <c r="MVD328" s="134"/>
      <c r="MVE328" s="134"/>
      <c r="MVF328" s="134"/>
      <c r="MVG328" s="134"/>
      <c r="MVH328" s="134"/>
      <c r="MVI328" s="134"/>
      <c r="MVJ328" s="134"/>
      <c r="MVK328" s="134"/>
      <c r="MVL328" s="134"/>
      <c r="MVM328" s="134"/>
      <c r="MVN328" s="134"/>
      <c r="MVO328" s="134"/>
      <c r="MVP328" s="134"/>
      <c r="MVQ328" s="134"/>
      <c r="MVR328" s="134"/>
      <c r="MVS328" s="134"/>
      <c r="MVT328" s="134"/>
      <c r="MVU328" s="134"/>
      <c r="MVV328" s="134"/>
      <c r="MVW328" s="134"/>
      <c r="MVX328" s="134"/>
      <c r="MVY328" s="134"/>
      <c r="MVZ328" s="134"/>
      <c r="MWA328" s="134"/>
      <c r="MWB328" s="134"/>
      <c r="MWC328" s="134"/>
      <c r="MWD328" s="134"/>
      <c r="MWE328" s="134"/>
      <c r="MWF328" s="134"/>
      <c r="MWG328" s="134"/>
      <c r="MWH328" s="134"/>
      <c r="MWI328" s="134"/>
      <c r="MWJ328" s="134"/>
      <c r="MWK328" s="134"/>
      <c r="MWL328" s="134"/>
      <c r="MWM328" s="134"/>
      <c r="MWN328" s="134"/>
      <c r="MWO328" s="134"/>
      <c r="MWP328" s="134"/>
      <c r="MWQ328" s="134"/>
      <c r="MWR328" s="134"/>
      <c r="MWS328" s="134"/>
      <c r="MWT328" s="134"/>
      <c r="MWU328" s="134"/>
      <c r="MWV328" s="134"/>
      <c r="MWW328" s="134"/>
      <c r="MWX328" s="134"/>
      <c r="MWY328" s="134"/>
      <c r="MWZ328" s="134"/>
      <c r="MXA328" s="134"/>
      <c r="MXB328" s="134"/>
      <c r="MXC328" s="134"/>
      <c r="MXD328" s="134"/>
      <c r="MXE328" s="134"/>
      <c r="MXF328" s="134"/>
      <c r="MXG328" s="134"/>
      <c r="MXH328" s="134"/>
      <c r="MXI328" s="134"/>
      <c r="MXJ328" s="134"/>
      <c r="MXK328" s="134"/>
      <c r="MXL328" s="134"/>
      <c r="MXM328" s="134"/>
      <c r="MXN328" s="134"/>
      <c r="MXO328" s="134"/>
      <c r="MXP328" s="134"/>
      <c r="MXQ328" s="134"/>
      <c r="MXR328" s="134"/>
      <c r="MXS328" s="134"/>
      <c r="MXT328" s="134"/>
      <c r="MXU328" s="134"/>
      <c r="MXV328" s="134"/>
      <c r="MXW328" s="134"/>
      <c r="MXX328" s="134"/>
      <c r="MXY328" s="134"/>
      <c r="MXZ328" s="134"/>
      <c r="MYA328" s="134"/>
      <c r="MYB328" s="134"/>
      <c r="MYC328" s="134"/>
      <c r="MYD328" s="134"/>
      <c r="MYE328" s="134"/>
      <c r="MYF328" s="134"/>
      <c r="MYG328" s="134"/>
      <c r="MYH328" s="134"/>
      <c r="MYI328" s="134"/>
      <c r="MYJ328" s="134"/>
      <c r="MYK328" s="134"/>
      <c r="MYL328" s="134"/>
      <c r="MYM328" s="134"/>
      <c r="MYN328" s="134"/>
      <c r="MYO328" s="134"/>
      <c r="MYP328" s="134"/>
      <c r="MYQ328" s="134"/>
      <c r="MYR328" s="134"/>
      <c r="MYS328" s="134"/>
      <c r="MYT328" s="134"/>
      <c r="MYU328" s="134"/>
      <c r="MYV328" s="134"/>
      <c r="MYW328" s="134"/>
      <c r="MYX328" s="134"/>
      <c r="MYY328" s="134"/>
      <c r="MYZ328" s="134"/>
      <c r="MZA328" s="134"/>
      <c r="MZB328" s="134"/>
      <c r="MZC328" s="134"/>
      <c r="MZD328" s="134"/>
      <c r="MZE328" s="134"/>
      <c r="MZF328" s="134"/>
      <c r="MZG328" s="134"/>
      <c r="MZH328" s="134"/>
      <c r="MZI328" s="134"/>
      <c r="MZJ328" s="134"/>
      <c r="MZK328" s="134"/>
      <c r="MZL328" s="134"/>
      <c r="MZM328" s="134"/>
      <c r="MZN328" s="134"/>
      <c r="MZO328" s="134"/>
      <c r="MZP328" s="134"/>
      <c r="MZQ328" s="134"/>
      <c r="MZR328" s="134"/>
      <c r="MZS328" s="134"/>
      <c r="MZT328" s="134"/>
      <c r="MZU328" s="134"/>
      <c r="MZV328" s="134"/>
      <c r="MZW328" s="134"/>
      <c r="MZX328" s="134"/>
      <c r="MZY328" s="134"/>
      <c r="MZZ328" s="134"/>
      <c r="NAA328" s="134"/>
      <c r="NAB328" s="134"/>
      <c r="NAC328" s="134"/>
      <c r="NAD328" s="134"/>
      <c r="NAE328" s="134"/>
      <c r="NAF328" s="134"/>
      <c r="NAG328" s="134"/>
      <c r="NAH328" s="134"/>
      <c r="NAI328" s="134"/>
      <c r="NAJ328" s="134"/>
      <c r="NAK328" s="134"/>
      <c r="NAL328" s="134"/>
      <c r="NAM328" s="134"/>
      <c r="NAN328" s="134"/>
      <c r="NAO328" s="134"/>
      <c r="NAP328" s="134"/>
      <c r="NAQ328" s="134"/>
      <c r="NAR328" s="134"/>
      <c r="NAS328" s="134"/>
      <c r="NAT328" s="134"/>
      <c r="NAU328" s="134"/>
      <c r="NAV328" s="134"/>
      <c r="NAW328" s="134"/>
      <c r="NAX328" s="134"/>
      <c r="NAY328" s="134"/>
      <c r="NAZ328" s="134"/>
      <c r="NBA328" s="134"/>
      <c r="NBB328" s="134"/>
      <c r="NBC328" s="134"/>
      <c r="NBD328" s="134"/>
      <c r="NBE328" s="134"/>
      <c r="NBF328" s="134"/>
      <c r="NBG328" s="134"/>
      <c r="NBH328" s="134"/>
      <c r="NBI328" s="134"/>
      <c r="NBJ328" s="134"/>
      <c r="NBK328" s="134"/>
      <c r="NBL328" s="134"/>
      <c r="NBM328" s="134"/>
      <c r="NBN328" s="134"/>
      <c r="NBO328" s="134"/>
      <c r="NBP328" s="134"/>
      <c r="NBQ328" s="134"/>
      <c r="NBR328" s="134"/>
      <c r="NBS328" s="134"/>
      <c r="NBT328" s="134"/>
      <c r="NBU328" s="134"/>
      <c r="NBV328" s="134"/>
      <c r="NBW328" s="134"/>
      <c r="NBX328" s="134"/>
      <c r="NBY328" s="134"/>
      <c r="NBZ328" s="134"/>
      <c r="NCA328" s="134"/>
      <c r="NCB328" s="134"/>
      <c r="NCC328" s="134"/>
      <c r="NCD328" s="134"/>
      <c r="NCE328" s="134"/>
      <c r="NCF328" s="134"/>
      <c r="NCG328" s="134"/>
      <c r="NCH328" s="134"/>
      <c r="NCI328" s="134"/>
      <c r="NCJ328" s="134"/>
      <c r="NCK328" s="134"/>
      <c r="NCL328" s="134"/>
      <c r="NCM328" s="134"/>
      <c r="NCN328" s="134"/>
      <c r="NCO328" s="134"/>
      <c r="NCP328" s="134"/>
      <c r="NCQ328" s="134"/>
      <c r="NCR328" s="134"/>
      <c r="NCS328" s="134"/>
      <c r="NCT328" s="134"/>
      <c r="NCU328" s="134"/>
      <c r="NCV328" s="134"/>
      <c r="NCW328" s="134"/>
      <c r="NCX328" s="134"/>
      <c r="NCY328" s="134"/>
      <c r="NCZ328" s="134"/>
      <c r="NDA328" s="134"/>
      <c r="NDB328" s="134"/>
      <c r="NDC328" s="134"/>
      <c r="NDD328" s="134"/>
      <c r="NDE328" s="134"/>
      <c r="NDF328" s="134"/>
      <c r="NDG328" s="134"/>
      <c r="NDH328" s="134"/>
      <c r="NDI328" s="134"/>
      <c r="NDJ328" s="134"/>
      <c r="NDK328" s="134"/>
      <c r="NDL328" s="134"/>
      <c r="NDM328" s="134"/>
      <c r="NDN328" s="134"/>
      <c r="NDO328" s="134"/>
      <c r="NDP328" s="134"/>
      <c r="NDQ328" s="134"/>
      <c r="NDR328" s="134"/>
      <c r="NDS328" s="134"/>
      <c r="NDT328" s="134"/>
      <c r="NDU328" s="134"/>
      <c r="NDV328" s="134"/>
      <c r="NDW328" s="134"/>
      <c r="NDX328" s="134"/>
      <c r="NDY328" s="134"/>
      <c r="NDZ328" s="134"/>
      <c r="NEA328" s="134"/>
      <c r="NEB328" s="134"/>
      <c r="NEC328" s="134"/>
      <c r="NED328" s="134"/>
      <c r="NEE328" s="134"/>
      <c r="NEF328" s="134"/>
      <c r="NEG328" s="134"/>
      <c r="NEH328" s="134"/>
      <c r="NEI328" s="134"/>
      <c r="NEJ328" s="134"/>
      <c r="NEK328" s="134"/>
      <c r="NEL328" s="134"/>
      <c r="NEM328" s="134"/>
      <c r="NEN328" s="134"/>
      <c r="NEO328" s="134"/>
      <c r="NEP328" s="134"/>
      <c r="NEQ328" s="134"/>
      <c r="NER328" s="134"/>
      <c r="NES328" s="134"/>
      <c r="NET328" s="134"/>
      <c r="NEU328" s="134"/>
      <c r="NEV328" s="134"/>
      <c r="NEW328" s="134"/>
      <c r="NEX328" s="134"/>
      <c r="NEY328" s="134"/>
      <c r="NEZ328" s="134"/>
      <c r="NFA328" s="134"/>
      <c r="NFB328" s="134"/>
      <c r="NFC328" s="134"/>
      <c r="NFD328" s="134"/>
      <c r="NFE328" s="134"/>
      <c r="NFF328" s="134"/>
      <c r="NFG328" s="134"/>
      <c r="NFH328" s="134"/>
      <c r="NFI328" s="134"/>
      <c r="NFJ328" s="134"/>
      <c r="NFK328" s="134"/>
      <c r="NFL328" s="134"/>
      <c r="NFM328" s="134"/>
      <c r="NFN328" s="134"/>
      <c r="NFO328" s="134"/>
      <c r="NFP328" s="134"/>
      <c r="NFQ328" s="134"/>
      <c r="NFR328" s="134"/>
      <c r="NFS328" s="134"/>
      <c r="NFT328" s="134"/>
      <c r="NFU328" s="134"/>
      <c r="NFV328" s="134"/>
      <c r="NFW328" s="134"/>
      <c r="NFX328" s="134"/>
      <c r="NFY328" s="134"/>
      <c r="NFZ328" s="134"/>
      <c r="NGA328" s="134"/>
      <c r="NGB328" s="134"/>
      <c r="NGC328" s="134"/>
      <c r="NGD328" s="134"/>
      <c r="NGE328" s="134"/>
      <c r="NGF328" s="134"/>
      <c r="NGG328" s="134"/>
      <c r="NGH328" s="134"/>
      <c r="NGI328" s="134"/>
      <c r="NGJ328" s="134"/>
      <c r="NGK328" s="134"/>
      <c r="NGL328" s="134"/>
      <c r="NGM328" s="134"/>
      <c r="NGN328" s="134"/>
      <c r="NGO328" s="134"/>
      <c r="NGP328" s="134"/>
      <c r="NGQ328" s="134"/>
      <c r="NGR328" s="134"/>
      <c r="NGS328" s="134"/>
      <c r="NGT328" s="134"/>
      <c r="NGU328" s="134"/>
      <c r="NGV328" s="134"/>
      <c r="NGW328" s="134"/>
      <c r="NGX328" s="134"/>
      <c r="NGY328" s="134"/>
      <c r="NGZ328" s="134"/>
      <c r="NHA328" s="134"/>
      <c r="NHB328" s="134"/>
      <c r="NHC328" s="134"/>
      <c r="NHD328" s="134"/>
      <c r="NHE328" s="134"/>
      <c r="NHF328" s="134"/>
      <c r="NHG328" s="134"/>
      <c r="NHH328" s="134"/>
      <c r="NHI328" s="134"/>
      <c r="NHJ328" s="134"/>
      <c r="NHK328" s="134"/>
      <c r="NHL328" s="134"/>
      <c r="NHM328" s="134"/>
      <c r="NHN328" s="134"/>
      <c r="NHO328" s="134"/>
      <c r="NHP328" s="134"/>
      <c r="NHQ328" s="134"/>
      <c r="NHR328" s="134"/>
      <c r="NHS328" s="134"/>
      <c r="NHT328" s="134"/>
      <c r="NHU328" s="134"/>
      <c r="NHV328" s="134"/>
      <c r="NHW328" s="134"/>
      <c r="NHX328" s="134"/>
      <c r="NHY328" s="134"/>
      <c r="NHZ328" s="134"/>
      <c r="NIA328" s="134"/>
      <c r="NIB328" s="134"/>
      <c r="NIC328" s="134"/>
      <c r="NID328" s="134"/>
      <c r="NIE328" s="134"/>
      <c r="NIF328" s="134"/>
      <c r="NIG328" s="134"/>
      <c r="NIH328" s="134"/>
      <c r="NII328" s="134"/>
      <c r="NIJ328" s="134"/>
      <c r="NIK328" s="134"/>
      <c r="NIL328" s="134"/>
      <c r="NIM328" s="134"/>
      <c r="NIN328" s="134"/>
      <c r="NIO328" s="134"/>
      <c r="NIP328" s="134"/>
      <c r="NIQ328" s="134"/>
      <c r="NIR328" s="134"/>
      <c r="NIS328" s="134"/>
      <c r="NIT328" s="134"/>
      <c r="NIU328" s="134"/>
      <c r="NIV328" s="134"/>
      <c r="NIW328" s="134"/>
      <c r="NIX328" s="134"/>
      <c r="NIY328" s="134"/>
      <c r="NIZ328" s="134"/>
      <c r="NJA328" s="134"/>
      <c r="NJB328" s="134"/>
      <c r="NJC328" s="134"/>
      <c r="NJD328" s="134"/>
      <c r="NJE328" s="134"/>
      <c r="NJF328" s="134"/>
      <c r="NJG328" s="134"/>
      <c r="NJH328" s="134"/>
      <c r="NJI328" s="134"/>
      <c r="NJJ328" s="134"/>
      <c r="NJK328" s="134"/>
      <c r="NJL328" s="134"/>
      <c r="NJM328" s="134"/>
      <c r="NJN328" s="134"/>
      <c r="NJO328" s="134"/>
      <c r="NJP328" s="134"/>
      <c r="NJQ328" s="134"/>
      <c r="NJR328" s="134"/>
      <c r="NJS328" s="134"/>
      <c r="NJT328" s="134"/>
      <c r="NJU328" s="134"/>
      <c r="NJV328" s="134"/>
      <c r="NJW328" s="134"/>
      <c r="NJX328" s="134"/>
      <c r="NJY328" s="134"/>
      <c r="NJZ328" s="134"/>
      <c r="NKA328" s="134"/>
      <c r="NKB328" s="134"/>
      <c r="NKC328" s="134"/>
      <c r="NKD328" s="134"/>
      <c r="NKE328" s="134"/>
      <c r="NKF328" s="134"/>
      <c r="NKG328" s="134"/>
      <c r="NKH328" s="134"/>
      <c r="NKI328" s="134"/>
      <c r="NKJ328" s="134"/>
      <c r="NKK328" s="134"/>
      <c r="NKL328" s="134"/>
      <c r="NKM328" s="134"/>
      <c r="NKN328" s="134"/>
      <c r="NKO328" s="134"/>
      <c r="NKP328" s="134"/>
      <c r="NKQ328" s="134"/>
      <c r="NKR328" s="134"/>
      <c r="NKS328" s="134"/>
      <c r="NKT328" s="134"/>
      <c r="NKU328" s="134"/>
      <c r="NKV328" s="134"/>
      <c r="NKW328" s="134"/>
      <c r="NKX328" s="134"/>
      <c r="NKY328" s="134"/>
      <c r="NKZ328" s="134"/>
      <c r="NLA328" s="134"/>
      <c r="NLB328" s="134"/>
      <c r="NLC328" s="134"/>
      <c r="NLD328" s="134"/>
      <c r="NLE328" s="134"/>
      <c r="NLF328" s="134"/>
      <c r="NLG328" s="134"/>
      <c r="NLH328" s="134"/>
      <c r="NLI328" s="134"/>
      <c r="NLJ328" s="134"/>
      <c r="NLK328" s="134"/>
      <c r="NLL328" s="134"/>
      <c r="NLM328" s="134"/>
      <c r="NLN328" s="134"/>
      <c r="NLO328" s="134"/>
      <c r="NLP328" s="134"/>
      <c r="NLQ328" s="134"/>
      <c r="NLR328" s="134"/>
      <c r="NLS328" s="134"/>
      <c r="NLT328" s="134"/>
      <c r="NLU328" s="134"/>
      <c r="NLV328" s="134"/>
      <c r="NLW328" s="134"/>
      <c r="NLX328" s="134"/>
      <c r="NLY328" s="134"/>
      <c r="NLZ328" s="134"/>
      <c r="NMA328" s="134"/>
      <c r="NMB328" s="134"/>
      <c r="NMC328" s="134"/>
      <c r="NMD328" s="134"/>
      <c r="NME328" s="134"/>
      <c r="NMF328" s="134"/>
      <c r="NMG328" s="134"/>
      <c r="NMH328" s="134"/>
      <c r="NMI328" s="134"/>
      <c r="NMJ328" s="134"/>
      <c r="NMK328" s="134"/>
      <c r="NML328" s="134"/>
      <c r="NMM328" s="134"/>
      <c r="NMN328" s="134"/>
      <c r="NMO328" s="134"/>
      <c r="NMP328" s="134"/>
      <c r="NMQ328" s="134"/>
      <c r="NMR328" s="134"/>
      <c r="NMS328" s="134"/>
      <c r="NMT328" s="134"/>
      <c r="NMU328" s="134"/>
      <c r="NMV328" s="134"/>
      <c r="NMW328" s="134"/>
      <c r="NMX328" s="134"/>
      <c r="NMY328" s="134"/>
      <c r="NMZ328" s="134"/>
      <c r="NNA328" s="134"/>
      <c r="NNB328" s="134"/>
      <c r="NNC328" s="134"/>
      <c r="NND328" s="134"/>
      <c r="NNE328" s="134"/>
      <c r="NNF328" s="134"/>
      <c r="NNG328" s="134"/>
      <c r="NNH328" s="134"/>
      <c r="NNI328" s="134"/>
      <c r="NNJ328" s="134"/>
      <c r="NNK328" s="134"/>
      <c r="NNL328" s="134"/>
      <c r="NNM328" s="134"/>
      <c r="NNN328" s="134"/>
      <c r="NNO328" s="134"/>
      <c r="NNP328" s="134"/>
      <c r="NNQ328" s="134"/>
      <c r="NNR328" s="134"/>
      <c r="NNS328" s="134"/>
      <c r="NNT328" s="134"/>
      <c r="NNU328" s="134"/>
      <c r="NNV328" s="134"/>
      <c r="NNW328" s="134"/>
      <c r="NNX328" s="134"/>
      <c r="NNY328" s="134"/>
      <c r="NNZ328" s="134"/>
      <c r="NOA328" s="134"/>
      <c r="NOB328" s="134"/>
      <c r="NOC328" s="134"/>
      <c r="NOD328" s="134"/>
      <c r="NOE328" s="134"/>
      <c r="NOF328" s="134"/>
      <c r="NOG328" s="134"/>
      <c r="NOH328" s="134"/>
      <c r="NOI328" s="134"/>
      <c r="NOJ328" s="134"/>
      <c r="NOK328" s="134"/>
      <c r="NOL328" s="134"/>
      <c r="NOM328" s="134"/>
      <c r="NON328" s="134"/>
      <c r="NOO328" s="134"/>
      <c r="NOP328" s="134"/>
      <c r="NOQ328" s="134"/>
      <c r="NOR328" s="134"/>
      <c r="NOS328" s="134"/>
      <c r="NOT328" s="134"/>
      <c r="NOU328" s="134"/>
      <c r="NOV328" s="134"/>
      <c r="NOW328" s="134"/>
      <c r="NOX328" s="134"/>
      <c r="NOY328" s="134"/>
      <c r="NOZ328" s="134"/>
      <c r="NPA328" s="134"/>
      <c r="NPB328" s="134"/>
      <c r="NPC328" s="134"/>
      <c r="NPD328" s="134"/>
      <c r="NPE328" s="134"/>
      <c r="NPF328" s="134"/>
      <c r="NPG328" s="134"/>
      <c r="NPH328" s="134"/>
      <c r="NPI328" s="134"/>
      <c r="NPJ328" s="134"/>
      <c r="NPK328" s="134"/>
      <c r="NPL328" s="134"/>
      <c r="NPM328" s="134"/>
      <c r="NPN328" s="134"/>
      <c r="NPO328" s="134"/>
      <c r="NPP328" s="134"/>
      <c r="NPQ328" s="134"/>
      <c r="NPR328" s="134"/>
      <c r="NPS328" s="134"/>
      <c r="NPT328" s="134"/>
      <c r="NPU328" s="134"/>
      <c r="NPV328" s="134"/>
      <c r="NPW328" s="134"/>
      <c r="NPX328" s="134"/>
      <c r="NPY328" s="134"/>
      <c r="NPZ328" s="134"/>
      <c r="NQA328" s="134"/>
      <c r="NQB328" s="134"/>
      <c r="NQC328" s="134"/>
      <c r="NQD328" s="134"/>
      <c r="NQE328" s="134"/>
      <c r="NQF328" s="134"/>
      <c r="NQG328" s="134"/>
      <c r="NQH328" s="134"/>
      <c r="NQI328" s="134"/>
      <c r="NQJ328" s="134"/>
      <c r="NQK328" s="134"/>
      <c r="NQL328" s="134"/>
      <c r="NQM328" s="134"/>
      <c r="NQN328" s="134"/>
      <c r="NQO328" s="134"/>
      <c r="NQP328" s="134"/>
      <c r="NQQ328" s="134"/>
      <c r="NQR328" s="134"/>
      <c r="NQS328" s="134"/>
      <c r="NQT328" s="134"/>
      <c r="NQU328" s="134"/>
      <c r="NQV328" s="134"/>
      <c r="NQW328" s="134"/>
      <c r="NQX328" s="134"/>
      <c r="NQY328" s="134"/>
      <c r="NQZ328" s="134"/>
      <c r="NRA328" s="134"/>
      <c r="NRB328" s="134"/>
      <c r="NRC328" s="134"/>
      <c r="NRD328" s="134"/>
      <c r="NRE328" s="134"/>
      <c r="NRF328" s="134"/>
      <c r="NRG328" s="134"/>
      <c r="NRH328" s="134"/>
      <c r="NRI328" s="134"/>
      <c r="NRJ328" s="134"/>
      <c r="NRK328" s="134"/>
      <c r="NRL328" s="134"/>
      <c r="NRM328" s="134"/>
      <c r="NRN328" s="134"/>
      <c r="NRO328" s="134"/>
      <c r="NRP328" s="134"/>
      <c r="NRQ328" s="134"/>
      <c r="NRR328" s="134"/>
      <c r="NRS328" s="134"/>
      <c r="NRT328" s="134"/>
      <c r="NRU328" s="134"/>
      <c r="NRV328" s="134"/>
      <c r="NRW328" s="134"/>
      <c r="NRX328" s="134"/>
      <c r="NRY328" s="134"/>
      <c r="NRZ328" s="134"/>
      <c r="NSA328" s="134"/>
      <c r="NSB328" s="134"/>
      <c r="NSC328" s="134"/>
      <c r="NSD328" s="134"/>
      <c r="NSE328" s="134"/>
      <c r="NSF328" s="134"/>
      <c r="NSG328" s="134"/>
      <c r="NSH328" s="134"/>
      <c r="NSI328" s="134"/>
      <c r="NSJ328" s="134"/>
      <c r="NSK328" s="134"/>
      <c r="NSL328" s="134"/>
      <c r="NSM328" s="134"/>
      <c r="NSN328" s="134"/>
      <c r="NSO328" s="134"/>
      <c r="NSP328" s="134"/>
      <c r="NSQ328" s="134"/>
      <c r="NSR328" s="134"/>
      <c r="NSS328" s="134"/>
      <c r="NST328" s="134"/>
      <c r="NSU328" s="134"/>
      <c r="NSV328" s="134"/>
      <c r="NSW328" s="134"/>
      <c r="NSX328" s="134"/>
      <c r="NSY328" s="134"/>
      <c r="NSZ328" s="134"/>
      <c r="NTA328" s="134"/>
      <c r="NTB328" s="134"/>
      <c r="NTC328" s="134"/>
      <c r="NTD328" s="134"/>
      <c r="NTE328" s="134"/>
      <c r="NTF328" s="134"/>
      <c r="NTG328" s="134"/>
      <c r="NTH328" s="134"/>
      <c r="NTI328" s="134"/>
      <c r="NTJ328" s="134"/>
      <c r="NTK328" s="134"/>
      <c r="NTL328" s="134"/>
      <c r="NTM328" s="134"/>
      <c r="NTN328" s="134"/>
      <c r="NTO328" s="134"/>
      <c r="NTP328" s="134"/>
      <c r="NTQ328" s="134"/>
      <c r="NTR328" s="134"/>
      <c r="NTS328" s="134"/>
      <c r="NTT328" s="134"/>
      <c r="NTU328" s="134"/>
      <c r="NTV328" s="134"/>
      <c r="NTW328" s="134"/>
      <c r="NTX328" s="134"/>
      <c r="NTY328" s="134"/>
      <c r="NTZ328" s="134"/>
      <c r="NUA328" s="134"/>
      <c r="NUB328" s="134"/>
      <c r="NUC328" s="134"/>
      <c r="NUD328" s="134"/>
      <c r="NUE328" s="134"/>
      <c r="NUF328" s="134"/>
      <c r="NUG328" s="134"/>
      <c r="NUH328" s="134"/>
      <c r="NUI328" s="134"/>
      <c r="NUJ328" s="134"/>
      <c r="NUK328" s="134"/>
      <c r="NUL328" s="134"/>
      <c r="NUM328" s="134"/>
      <c r="NUN328" s="134"/>
      <c r="NUO328" s="134"/>
      <c r="NUP328" s="134"/>
      <c r="NUQ328" s="134"/>
      <c r="NUR328" s="134"/>
      <c r="NUS328" s="134"/>
      <c r="NUT328" s="134"/>
      <c r="NUU328" s="134"/>
      <c r="NUV328" s="134"/>
      <c r="NUW328" s="134"/>
      <c r="NUX328" s="134"/>
      <c r="NUY328" s="134"/>
      <c r="NUZ328" s="134"/>
      <c r="NVA328" s="134"/>
      <c r="NVB328" s="134"/>
      <c r="NVC328" s="134"/>
      <c r="NVD328" s="134"/>
      <c r="NVE328" s="134"/>
      <c r="NVF328" s="134"/>
      <c r="NVG328" s="134"/>
      <c r="NVH328" s="134"/>
      <c r="NVI328" s="134"/>
      <c r="NVJ328" s="134"/>
      <c r="NVK328" s="134"/>
      <c r="NVL328" s="134"/>
      <c r="NVM328" s="134"/>
      <c r="NVN328" s="134"/>
      <c r="NVO328" s="134"/>
      <c r="NVP328" s="134"/>
      <c r="NVQ328" s="134"/>
      <c r="NVR328" s="134"/>
      <c r="NVS328" s="134"/>
      <c r="NVT328" s="134"/>
      <c r="NVU328" s="134"/>
      <c r="NVV328" s="134"/>
      <c r="NVW328" s="134"/>
      <c r="NVX328" s="134"/>
      <c r="NVY328" s="134"/>
      <c r="NVZ328" s="134"/>
      <c r="NWA328" s="134"/>
      <c r="NWB328" s="134"/>
      <c r="NWC328" s="134"/>
      <c r="NWD328" s="134"/>
      <c r="NWE328" s="134"/>
      <c r="NWF328" s="134"/>
      <c r="NWG328" s="134"/>
      <c r="NWH328" s="134"/>
      <c r="NWI328" s="134"/>
      <c r="NWJ328" s="134"/>
      <c r="NWK328" s="134"/>
      <c r="NWL328" s="134"/>
      <c r="NWM328" s="134"/>
      <c r="NWN328" s="134"/>
      <c r="NWO328" s="134"/>
      <c r="NWP328" s="134"/>
      <c r="NWQ328" s="134"/>
      <c r="NWR328" s="134"/>
      <c r="NWS328" s="134"/>
      <c r="NWT328" s="134"/>
      <c r="NWU328" s="134"/>
      <c r="NWV328" s="134"/>
      <c r="NWW328" s="134"/>
      <c r="NWX328" s="134"/>
      <c r="NWY328" s="134"/>
      <c r="NWZ328" s="134"/>
      <c r="NXA328" s="134"/>
      <c r="NXB328" s="134"/>
      <c r="NXC328" s="134"/>
      <c r="NXD328" s="134"/>
      <c r="NXE328" s="134"/>
      <c r="NXF328" s="134"/>
      <c r="NXG328" s="134"/>
      <c r="NXH328" s="134"/>
      <c r="NXI328" s="134"/>
      <c r="NXJ328" s="134"/>
      <c r="NXK328" s="134"/>
      <c r="NXL328" s="134"/>
      <c r="NXM328" s="134"/>
      <c r="NXN328" s="134"/>
      <c r="NXO328" s="134"/>
      <c r="NXP328" s="134"/>
      <c r="NXQ328" s="134"/>
      <c r="NXR328" s="134"/>
      <c r="NXS328" s="134"/>
      <c r="NXT328" s="134"/>
      <c r="NXU328" s="134"/>
      <c r="NXV328" s="134"/>
      <c r="NXW328" s="134"/>
      <c r="NXX328" s="134"/>
      <c r="NXY328" s="134"/>
      <c r="NXZ328" s="134"/>
      <c r="NYA328" s="134"/>
      <c r="NYB328" s="134"/>
      <c r="NYC328" s="134"/>
      <c r="NYD328" s="134"/>
      <c r="NYE328" s="134"/>
      <c r="NYF328" s="134"/>
      <c r="NYG328" s="134"/>
      <c r="NYH328" s="134"/>
      <c r="NYI328" s="134"/>
      <c r="NYJ328" s="134"/>
      <c r="NYK328" s="134"/>
      <c r="NYL328" s="134"/>
      <c r="NYM328" s="134"/>
      <c r="NYN328" s="134"/>
      <c r="NYO328" s="134"/>
      <c r="NYP328" s="134"/>
      <c r="NYQ328" s="134"/>
      <c r="NYR328" s="134"/>
      <c r="NYS328" s="134"/>
      <c r="NYT328" s="134"/>
      <c r="NYU328" s="134"/>
      <c r="NYV328" s="134"/>
      <c r="NYW328" s="134"/>
      <c r="NYX328" s="134"/>
      <c r="NYY328" s="134"/>
      <c r="NYZ328" s="134"/>
      <c r="NZA328" s="134"/>
      <c r="NZB328" s="134"/>
      <c r="NZC328" s="134"/>
      <c r="NZD328" s="134"/>
      <c r="NZE328" s="134"/>
      <c r="NZF328" s="134"/>
      <c r="NZG328" s="134"/>
      <c r="NZH328" s="134"/>
      <c r="NZI328" s="134"/>
      <c r="NZJ328" s="134"/>
      <c r="NZK328" s="134"/>
      <c r="NZL328" s="134"/>
      <c r="NZM328" s="134"/>
      <c r="NZN328" s="134"/>
      <c r="NZO328" s="134"/>
      <c r="NZP328" s="134"/>
      <c r="NZQ328" s="134"/>
      <c r="NZR328" s="134"/>
      <c r="NZS328" s="134"/>
      <c r="NZT328" s="134"/>
      <c r="NZU328" s="134"/>
      <c r="NZV328" s="134"/>
      <c r="NZW328" s="134"/>
      <c r="NZX328" s="134"/>
      <c r="NZY328" s="134"/>
      <c r="NZZ328" s="134"/>
      <c r="OAA328" s="134"/>
      <c r="OAB328" s="134"/>
      <c r="OAC328" s="134"/>
      <c r="OAD328" s="134"/>
      <c r="OAE328" s="134"/>
      <c r="OAF328" s="134"/>
      <c r="OAG328" s="134"/>
      <c r="OAH328" s="134"/>
      <c r="OAI328" s="134"/>
      <c r="OAJ328" s="134"/>
      <c r="OAK328" s="134"/>
      <c r="OAL328" s="134"/>
      <c r="OAM328" s="134"/>
      <c r="OAN328" s="134"/>
      <c r="OAO328" s="134"/>
      <c r="OAP328" s="134"/>
      <c r="OAQ328" s="134"/>
      <c r="OAR328" s="134"/>
      <c r="OAS328" s="134"/>
      <c r="OAT328" s="134"/>
      <c r="OAU328" s="134"/>
      <c r="OAV328" s="134"/>
      <c r="OAW328" s="134"/>
      <c r="OAX328" s="134"/>
      <c r="OAY328" s="134"/>
      <c r="OAZ328" s="134"/>
      <c r="OBA328" s="134"/>
      <c r="OBB328" s="134"/>
      <c r="OBC328" s="134"/>
      <c r="OBD328" s="134"/>
      <c r="OBE328" s="134"/>
      <c r="OBF328" s="134"/>
      <c r="OBG328" s="134"/>
      <c r="OBH328" s="134"/>
      <c r="OBI328" s="134"/>
      <c r="OBJ328" s="134"/>
      <c r="OBK328" s="134"/>
      <c r="OBL328" s="134"/>
      <c r="OBM328" s="134"/>
      <c r="OBN328" s="134"/>
      <c r="OBO328" s="134"/>
      <c r="OBP328" s="134"/>
      <c r="OBQ328" s="134"/>
      <c r="OBR328" s="134"/>
      <c r="OBS328" s="134"/>
      <c r="OBT328" s="134"/>
      <c r="OBU328" s="134"/>
      <c r="OBV328" s="134"/>
      <c r="OBW328" s="134"/>
      <c r="OBX328" s="134"/>
      <c r="OBY328" s="134"/>
      <c r="OBZ328" s="134"/>
      <c r="OCA328" s="134"/>
      <c r="OCB328" s="134"/>
      <c r="OCC328" s="134"/>
      <c r="OCD328" s="134"/>
      <c r="OCE328" s="134"/>
      <c r="OCF328" s="134"/>
      <c r="OCG328" s="134"/>
      <c r="OCH328" s="134"/>
      <c r="OCI328" s="134"/>
      <c r="OCJ328" s="134"/>
      <c r="OCK328" s="134"/>
      <c r="OCL328" s="134"/>
      <c r="OCM328" s="134"/>
      <c r="OCN328" s="134"/>
      <c r="OCO328" s="134"/>
      <c r="OCP328" s="134"/>
      <c r="OCQ328" s="134"/>
      <c r="OCR328" s="134"/>
      <c r="OCS328" s="134"/>
      <c r="OCT328" s="134"/>
      <c r="OCU328" s="134"/>
      <c r="OCV328" s="134"/>
      <c r="OCW328" s="134"/>
      <c r="OCX328" s="134"/>
      <c r="OCY328" s="134"/>
      <c r="OCZ328" s="134"/>
      <c r="ODA328" s="134"/>
      <c r="ODB328" s="134"/>
      <c r="ODC328" s="134"/>
      <c r="ODD328" s="134"/>
      <c r="ODE328" s="134"/>
      <c r="ODF328" s="134"/>
      <c r="ODG328" s="134"/>
      <c r="ODH328" s="134"/>
      <c r="ODI328" s="134"/>
      <c r="ODJ328" s="134"/>
      <c r="ODK328" s="134"/>
      <c r="ODL328" s="134"/>
      <c r="ODM328" s="134"/>
      <c r="ODN328" s="134"/>
      <c r="ODO328" s="134"/>
      <c r="ODP328" s="134"/>
      <c r="ODQ328" s="134"/>
      <c r="ODR328" s="134"/>
      <c r="ODS328" s="134"/>
      <c r="ODT328" s="134"/>
      <c r="ODU328" s="134"/>
      <c r="ODV328" s="134"/>
      <c r="ODW328" s="134"/>
      <c r="ODX328" s="134"/>
      <c r="ODY328" s="134"/>
      <c r="ODZ328" s="134"/>
      <c r="OEA328" s="134"/>
      <c r="OEB328" s="134"/>
      <c r="OEC328" s="134"/>
      <c r="OED328" s="134"/>
      <c r="OEE328" s="134"/>
      <c r="OEF328" s="134"/>
      <c r="OEG328" s="134"/>
      <c r="OEH328" s="134"/>
      <c r="OEI328" s="134"/>
      <c r="OEJ328" s="134"/>
      <c r="OEK328" s="134"/>
      <c r="OEL328" s="134"/>
      <c r="OEM328" s="134"/>
      <c r="OEN328" s="134"/>
      <c r="OEO328" s="134"/>
      <c r="OEP328" s="134"/>
      <c r="OEQ328" s="134"/>
      <c r="OER328" s="134"/>
      <c r="OES328" s="134"/>
      <c r="OET328" s="134"/>
      <c r="OEU328" s="134"/>
      <c r="OEV328" s="134"/>
      <c r="OEW328" s="134"/>
      <c r="OEX328" s="134"/>
      <c r="OEY328" s="134"/>
      <c r="OEZ328" s="134"/>
      <c r="OFA328" s="134"/>
      <c r="OFB328" s="134"/>
      <c r="OFC328" s="134"/>
      <c r="OFD328" s="134"/>
      <c r="OFE328" s="134"/>
      <c r="OFF328" s="134"/>
      <c r="OFG328" s="134"/>
      <c r="OFH328" s="134"/>
      <c r="OFI328" s="134"/>
      <c r="OFJ328" s="134"/>
      <c r="OFK328" s="134"/>
      <c r="OFL328" s="134"/>
      <c r="OFM328" s="134"/>
      <c r="OFN328" s="134"/>
      <c r="OFO328" s="134"/>
      <c r="OFP328" s="134"/>
      <c r="OFQ328" s="134"/>
      <c r="OFR328" s="134"/>
      <c r="OFS328" s="134"/>
      <c r="OFT328" s="134"/>
      <c r="OFU328" s="134"/>
      <c r="OFV328" s="134"/>
      <c r="OFW328" s="134"/>
      <c r="OFX328" s="134"/>
      <c r="OFY328" s="134"/>
      <c r="OFZ328" s="134"/>
      <c r="OGA328" s="134"/>
      <c r="OGB328" s="134"/>
      <c r="OGC328" s="134"/>
      <c r="OGD328" s="134"/>
      <c r="OGE328" s="134"/>
      <c r="OGF328" s="134"/>
      <c r="OGG328" s="134"/>
      <c r="OGH328" s="134"/>
      <c r="OGI328" s="134"/>
      <c r="OGJ328" s="134"/>
      <c r="OGK328" s="134"/>
      <c r="OGL328" s="134"/>
      <c r="OGM328" s="134"/>
      <c r="OGN328" s="134"/>
      <c r="OGO328" s="134"/>
      <c r="OGP328" s="134"/>
      <c r="OGQ328" s="134"/>
      <c r="OGR328" s="134"/>
      <c r="OGS328" s="134"/>
      <c r="OGT328" s="134"/>
      <c r="OGU328" s="134"/>
      <c r="OGV328" s="134"/>
      <c r="OGW328" s="134"/>
      <c r="OGX328" s="134"/>
      <c r="OGY328" s="134"/>
      <c r="OGZ328" s="134"/>
      <c r="OHA328" s="134"/>
      <c r="OHB328" s="134"/>
      <c r="OHC328" s="134"/>
      <c r="OHD328" s="134"/>
      <c r="OHE328" s="134"/>
      <c r="OHF328" s="134"/>
      <c r="OHG328" s="134"/>
      <c r="OHH328" s="134"/>
      <c r="OHI328" s="134"/>
      <c r="OHJ328" s="134"/>
      <c r="OHK328" s="134"/>
      <c r="OHL328" s="134"/>
      <c r="OHM328" s="134"/>
      <c r="OHN328" s="134"/>
      <c r="OHO328" s="134"/>
      <c r="OHP328" s="134"/>
      <c r="OHQ328" s="134"/>
      <c r="OHR328" s="134"/>
      <c r="OHS328" s="134"/>
      <c r="OHT328" s="134"/>
      <c r="OHU328" s="134"/>
      <c r="OHV328" s="134"/>
      <c r="OHW328" s="134"/>
      <c r="OHX328" s="134"/>
      <c r="OHY328" s="134"/>
      <c r="OHZ328" s="134"/>
      <c r="OIA328" s="134"/>
      <c r="OIB328" s="134"/>
      <c r="OIC328" s="134"/>
      <c r="OID328" s="134"/>
      <c r="OIE328" s="134"/>
      <c r="OIF328" s="134"/>
      <c r="OIG328" s="134"/>
      <c r="OIH328" s="134"/>
      <c r="OII328" s="134"/>
      <c r="OIJ328" s="134"/>
      <c r="OIK328" s="134"/>
      <c r="OIL328" s="134"/>
      <c r="OIM328" s="134"/>
      <c r="OIN328" s="134"/>
      <c r="OIO328" s="134"/>
      <c r="OIP328" s="134"/>
      <c r="OIQ328" s="134"/>
      <c r="OIR328" s="134"/>
      <c r="OIS328" s="134"/>
      <c r="OIT328" s="134"/>
      <c r="OIU328" s="134"/>
      <c r="OIV328" s="134"/>
      <c r="OIW328" s="134"/>
      <c r="OIX328" s="134"/>
      <c r="OIY328" s="134"/>
      <c r="OIZ328" s="134"/>
      <c r="OJA328" s="134"/>
      <c r="OJB328" s="134"/>
      <c r="OJC328" s="134"/>
      <c r="OJD328" s="134"/>
      <c r="OJE328" s="134"/>
      <c r="OJF328" s="134"/>
      <c r="OJG328" s="134"/>
      <c r="OJH328" s="134"/>
      <c r="OJI328" s="134"/>
      <c r="OJJ328" s="134"/>
      <c r="OJK328" s="134"/>
      <c r="OJL328" s="134"/>
      <c r="OJM328" s="134"/>
      <c r="OJN328" s="134"/>
      <c r="OJO328" s="134"/>
      <c r="OJP328" s="134"/>
      <c r="OJQ328" s="134"/>
      <c r="OJR328" s="134"/>
      <c r="OJS328" s="134"/>
      <c r="OJT328" s="134"/>
      <c r="OJU328" s="134"/>
      <c r="OJV328" s="134"/>
      <c r="OJW328" s="134"/>
      <c r="OJX328" s="134"/>
      <c r="OJY328" s="134"/>
      <c r="OJZ328" s="134"/>
      <c r="OKA328" s="134"/>
      <c r="OKB328" s="134"/>
      <c r="OKC328" s="134"/>
      <c r="OKD328" s="134"/>
      <c r="OKE328" s="134"/>
      <c r="OKF328" s="134"/>
      <c r="OKG328" s="134"/>
      <c r="OKH328" s="134"/>
      <c r="OKI328" s="134"/>
      <c r="OKJ328" s="134"/>
      <c r="OKK328" s="134"/>
      <c r="OKL328" s="134"/>
      <c r="OKM328" s="134"/>
      <c r="OKN328" s="134"/>
      <c r="OKO328" s="134"/>
      <c r="OKP328" s="134"/>
      <c r="OKQ328" s="134"/>
      <c r="OKR328" s="134"/>
      <c r="OKS328" s="134"/>
      <c r="OKT328" s="134"/>
      <c r="OKU328" s="134"/>
      <c r="OKV328" s="134"/>
      <c r="OKW328" s="134"/>
      <c r="OKX328" s="134"/>
      <c r="OKY328" s="134"/>
      <c r="OKZ328" s="134"/>
      <c r="OLA328" s="134"/>
      <c r="OLB328" s="134"/>
      <c r="OLC328" s="134"/>
      <c r="OLD328" s="134"/>
      <c r="OLE328" s="134"/>
      <c r="OLF328" s="134"/>
      <c r="OLG328" s="134"/>
      <c r="OLH328" s="134"/>
      <c r="OLI328" s="134"/>
      <c r="OLJ328" s="134"/>
      <c r="OLK328" s="134"/>
      <c r="OLL328" s="134"/>
      <c r="OLM328" s="134"/>
      <c r="OLN328" s="134"/>
      <c r="OLO328" s="134"/>
      <c r="OLP328" s="134"/>
      <c r="OLQ328" s="134"/>
      <c r="OLR328" s="134"/>
      <c r="OLS328" s="134"/>
      <c r="OLT328" s="134"/>
      <c r="OLU328" s="134"/>
      <c r="OLV328" s="134"/>
      <c r="OLW328" s="134"/>
      <c r="OLX328" s="134"/>
      <c r="OLY328" s="134"/>
      <c r="OLZ328" s="134"/>
      <c r="OMA328" s="134"/>
      <c r="OMB328" s="134"/>
      <c r="OMC328" s="134"/>
      <c r="OMD328" s="134"/>
      <c r="OME328" s="134"/>
      <c r="OMF328" s="134"/>
      <c r="OMG328" s="134"/>
      <c r="OMH328" s="134"/>
      <c r="OMI328" s="134"/>
      <c r="OMJ328" s="134"/>
      <c r="OMK328" s="134"/>
      <c r="OML328" s="134"/>
      <c r="OMM328" s="134"/>
      <c r="OMN328" s="134"/>
      <c r="OMO328" s="134"/>
      <c r="OMP328" s="134"/>
      <c r="OMQ328" s="134"/>
      <c r="OMR328" s="134"/>
      <c r="OMS328" s="134"/>
      <c r="OMT328" s="134"/>
      <c r="OMU328" s="134"/>
      <c r="OMV328" s="134"/>
      <c r="OMW328" s="134"/>
      <c r="OMX328" s="134"/>
      <c r="OMY328" s="134"/>
      <c r="OMZ328" s="134"/>
      <c r="ONA328" s="134"/>
      <c r="ONB328" s="134"/>
      <c r="ONC328" s="134"/>
      <c r="OND328" s="134"/>
      <c r="ONE328" s="134"/>
      <c r="ONF328" s="134"/>
      <c r="ONG328" s="134"/>
      <c r="ONH328" s="134"/>
      <c r="ONI328" s="134"/>
      <c r="ONJ328" s="134"/>
      <c r="ONK328" s="134"/>
      <c r="ONL328" s="134"/>
      <c r="ONM328" s="134"/>
      <c r="ONN328" s="134"/>
      <c r="ONO328" s="134"/>
      <c r="ONP328" s="134"/>
      <c r="ONQ328" s="134"/>
      <c r="ONR328" s="134"/>
      <c r="ONS328" s="134"/>
      <c r="ONT328" s="134"/>
      <c r="ONU328" s="134"/>
      <c r="ONV328" s="134"/>
      <c r="ONW328" s="134"/>
      <c r="ONX328" s="134"/>
      <c r="ONY328" s="134"/>
      <c r="ONZ328" s="134"/>
      <c r="OOA328" s="134"/>
      <c r="OOB328" s="134"/>
      <c r="OOC328" s="134"/>
      <c r="OOD328" s="134"/>
      <c r="OOE328" s="134"/>
      <c r="OOF328" s="134"/>
      <c r="OOG328" s="134"/>
      <c r="OOH328" s="134"/>
      <c r="OOI328" s="134"/>
      <c r="OOJ328" s="134"/>
      <c r="OOK328" s="134"/>
      <c r="OOL328" s="134"/>
      <c r="OOM328" s="134"/>
      <c r="OON328" s="134"/>
      <c r="OOO328" s="134"/>
      <c r="OOP328" s="134"/>
      <c r="OOQ328" s="134"/>
      <c r="OOR328" s="134"/>
      <c r="OOS328" s="134"/>
      <c r="OOT328" s="134"/>
      <c r="OOU328" s="134"/>
      <c r="OOV328" s="134"/>
      <c r="OOW328" s="134"/>
      <c r="OOX328" s="134"/>
      <c r="OOY328" s="134"/>
      <c r="OOZ328" s="134"/>
      <c r="OPA328" s="134"/>
      <c r="OPB328" s="134"/>
      <c r="OPC328" s="134"/>
      <c r="OPD328" s="134"/>
      <c r="OPE328" s="134"/>
      <c r="OPF328" s="134"/>
      <c r="OPG328" s="134"/>
      <c r="OPH328" s="134"/>
      <c r="OPI328" s="134"/>
      <c r="OPJ328" s="134"/>
      <c r="OPK328" s="134"/>
      <c r="OPL328" s="134"/>
      <c r="OPM328" s="134"/>
      <c r="OPN328" s="134"/>
      <c r="OPO328" s="134"/>
      <c r="OPP328" s="134"/>
      <c r="OPQ328" s="134"/>
      <c r="OPR328" s="134"/>
      <c r="OPS328" s="134"/>
      <c r="OPT328" s="134"/>
      <c r="OPU328" s="134"/>
      <c r="OPV328" s="134"/>
      <c r="OPW328" s="134"/>
      <c r="OPX328" s="134"/>
      <c r="OPY328" s="134"/>
      <c r="OPZ328" s="134"/>
      <c r="OQA328" s="134"/>
      <c r="OQB328" s="134"/>
      <c r="OQC328" s="134"/>
      <c r="OQD328" s="134"/>
      <c r="OQE328" s="134"/>
      <c r="OQF328" s="134"/>
      <c r="OQG328" s="134"/>
      <c r="OQH328" s="134"/>
      <c r="OQI328" s="134"/>
      <c r="OQJ328" s="134"/>
      <c r="OQK328" s="134"/>
      <c r="OQL328" s="134"/>
      <c r="OQM328" s="134"/>
      <c r="OQN328" s="134"/>
      <c r="OQO328" s="134"/>
      <c r="OQP328" s="134"/>
      <c r="OQQ328" s="134"/>
      <c r="OQR328" s="134"/>
      <c r="OQS328" s="134"/>
      <c r="OQT328" s="134"/>
      <c r="OQU328" s="134"/>
      <c r="OQV328" s="134"/>
      <c r="OQW328" s="134"/>
      <c r="OQX328" s="134"/>
      <c r="OQY328" s="134"/>
      <c r="OQZ328" s="134"/>
      <c r="ORA328" s="134"/>
      <c r="ORB328" s="134"/>
      <c r="ORC328" s="134"/>
      <c r="ORD328" s="134"/>
      <c r="ORE328" s="134"/>
      <c r="ORF328" s="134"/>
      <c r="ORG328" s="134"/>
      <c r="ORH328" s="134"/>
      <c r="ORI328" s="134"/>
      <c r="ORJ328" s="134"/>
      <c r="ORK328" s="134"/>
      <c r="ORL328" s="134"/>
      <c r="ORM328" s="134"/>
      <c r="ORN328" s="134"/>
      <c r="ORO328" s="134"/>
      <c r="ORP328" s="134"/>
      <c r="ORQ328" s="134"/>
      <c r="ORR328" s="134"/>
      <c r="ORS328" s="134"/>
      <c r="ORT328" s="134"/>
      <c r="ORU328" s="134"/>
      <c r="ORV328" s="134"/>
      <c r="ORW328" s="134"/>
      <c r="ORX328" s="134"/>
      <c r="ORY328" s="134"/>
      <c r="ORZ328" s="134"/>
      <c r="OSA328" s="134"/>
      <c r="OSB328" s="134"/>
      <c r="OSC328" s="134"/>
      <c r="OSD328" s="134"/>
      <c r="OSE328" s="134"/>
      <c r="OSF328" s="134"/>
      <c r="OSG328" s="134"/>
      <c r="OSH328" s="134"/>
      <c r="OSI328" s="134"/>
      <c r="OSJ328" s="134"/>
      <c r="OSK328" s="134"/>
      <c r="OSL328" s="134"/>
      <c r="OSM328" s="134"/>
      <c r="OSN328" s="134"/>
      <c r="OSO328" s="134"/>
      <c r="OSP328" s="134"/>
      <c r="OSQ328" s="134"/>
      <c r="OSR328" s="134"/>
      <c r="OSS328" s="134"/>
      <c r="OST328" s="134"/>
      <c r="OSU328" s="134"/>
      <c r="OSV328" s="134"/>
      <c r="OSW328" s="134"/>
      <c r="OSX328" s="134"/>
      <c r="OSY328" s="134"/>
      <c r="OSZ328" s="134"/>
      <c r="OTA328" s="134"/>
      <c r="OTB328" s="134"/>
      <c r="OTC328" s="134"/>
      <c r="OTD328" s="134"/>
      <c r="OTE328" s="134"/>
      <c r="OTF328" s="134"/>
      <c r="OTG328" s="134"/>
      <c r="OTH328" s="134"/>
      <c r="OTI328" s="134"/>
      <c r="OTJ328" s="134"/>
      <c r="OTK328" s="134"/>
      <c r="OTL328" s="134"/>
      <c r="OTM328" s="134"/>
      <c r="OTN328" s="134"/>
      <c r="OTO328" s="134"/>
      <c r="OTP328" s="134"/>
      <c r="OTQ328" s="134"/>
      <c r="OTR328" s="134"/>
      <c r="OTS328" s="134"/>
      <c r="OTT328" s="134"/>
      <c r="OTU328" s="134"/>
      <c r="OTV328" s="134"/>
      <c r="OTW328" s="134"/>
      <c r="OTX328" s="134"/>
      <c r="OTY328" s="134"/>
      <c r="OTZ328" s="134"/>
      <c r="OUA328" s="134"/>
      <c r="OUB328" s="134"/>
      <c r="OUC328" s="134"/>
      <c r="OUD328" s="134"/>
      <c r="OUE328" s="134"/>
      <c r="OUF328" s="134"/>
      <c r="OUG328" s="134"/>
      <c r="OUH328" s="134"/>
      <c r="OUI328" s="134"/>
      <c r="OUJ328" s="134"/>
      <c r="OUK328" s="134"/>
      <c r="OUL328" s="134"/>
      <c r="OUM328" s="134"/>
      <c r="OUN328" s="134"/>
      <c r="OUO328" s="134"/>
      <c r="OUP328" s="134"/>
      <c r="OUQ328" s="134"/>
      <c r="OUR328" s="134"/>
      <c r="OUS328" s="134"/>
      <c r="OUT328" s="134"/>
      <c r="OUU328" s="134"/>
      <c r="OUV328" s="134"/>
      <c r="OUW328" s="134"/>
      <c r="OUX328" s="134"/>
      <c r="OUY328" s="134"/>
      <c r="OUZ328" s="134"/>
      <c r="OVA328" s="134"/>
      <c r="OVB328" s="134"/>
      <c r="OVC328" s="134"/>
      <c r="OVD328" s="134"/>
      <c r="OVE328" s="134"/>
      <c r="OVF328" s="134"/>
      <c r="OVG328" s="134"/>
      <c r="OVH328" s="134"/>
      <c r="OVI328" s="134"/>
      <c r="OVJ328" s="134"/>
      <c r="OVK328" s="134"/>
      <c r="OVL328" s="134"/>
      <c r="OVM328" s="134"/>
      <c r="OVN328" s="134"/>
      <c r="OVO328" s="134"/>
      <c r="OVP328" s="134"/>
      <c r="OVQ328" s="134"/>
      <c r="OVR328" s="134"/>
      <c r="OVS328" s="134"/>
      <c r="OVT328" s="134"/>
      <c r="OVU328" s="134"/>
      <c r="OVV328" s="134"/>
      <c r="OVW328" s="134"/>
      <c r="OVX328" s="134"/>
      <c r="OVY328" s="134"/>
      <c r="OVZ328" s="134"/>
      <c r="OWA328" s="134"/>
      <c r="OWB328" s="134"/>
      <c r="OWC328" s="134"/>
      <c r="OWD328" s="134"/>
      <c r="OWE328" s="134"/>
      <c r="OWF328" s="134"/>
      <c r="OWG328" s="134"/>
      <c r="OWH328" s="134"/>
      <c r="OWI328" s="134"/>
      <c r="OWJ328" s="134"/>
      <c r="OWK328" s="134"/>
      <c r="OWL328" s="134"/>
      <c r="OWM328" s="134"/>
      <c r="OWN328" s="134"/>
      <c r="OWO328" s="134"/>
      <c r="OWP328" s="134"/>
      <c r="OWQ328" s="134"/>
      <c r="OWR328" s="134"/>
      <c r="OWS328" s="134"/>
      <c r="OWT328" s="134"/>
      <c r="OWU328" s="134"/>
      <c r="OWV328" s="134"/>
      <c r="OWW328" s="134"/>
      <c r="OWX328" s="134"/>
      <c r="OWY328" s="134"/>
      <c r="OWZ328" s="134"/>
      <c r="OXA328" s="134"/>
      <c r="OXB328" s="134"/>
      <c r="OXC328" s="134"/>
      <c r="OXD328" s="134"/>
      <c r="OXE328" s="134"/>
      <c r="OXF328" s="134"/>
      <c r="OXG328" s="134"/>
      <c r="OXH328" s="134"/>
      <c r="OXI328" s="134"/>
      <c r="OXJ328" s="134"/>
      <c r="OXK328" s="134"/>
      <c r="OXL328" s="134"/>
      <c r="OXM328" s="134"/>
      <c r="OXN328" s="134"/>
      <c r="OXO328" s="134"/>
      <c r="OXP328" s="134"/>
      <c r="OXQ328" s="134"/>
      <c r="OXR328" s="134"/>
      <c r="OXS328" s="134"/>
      <c r="OXT328" s="134"/>
      <c r="OXU328" s="134"/>
      <c r="OXV328" s="134"/>
      <c r="OXW328" s="134"/>
      <c r="OXX328" s="134"/>
      <c r="OXY328" s="134"/>
      <c r="OXZ328" s="134"/>
      <c r="OYA328" s="134"/>
      <c r="OYB328" s="134"/>
      <c r="OYC328" s="134"/>
      <c r="OYD328" s="134"/>
      <c r="OYE328" s="134"/>
      <c r="OYF328" s="134"/>
      <c r="OYG328" s="134"/>
      <c r="OYH328" s="134"/>
      <c r="OYI328" s="134"/>
      <c r="OYJ328" s="134"/>
      <c r="OYK328" s="134"/>
      <c r="OYL328" s="134"/>
      <c r="OYM328" s="134"/>
      <c r="OYN328" s="134"/>
      <c r="OYO328" s="134"/>
      <c r="OYP328" s="134"/>
      <c r="OYQ328" s="134"/>
      <c r="OYR328" s="134"/>
      <c r="OYS328" s="134"/>
      <c r="OYT328" s="134"/>
      <c r="OYU328" s="134"/>
      <c r="OYV328" s="134"/>
      <c r="OYW328" s="134"/>
      <c r="OYX328" s="134"/>
      <c r="OYY328" s="134"/>
      <c r="OYZ328" s="134"/>
      <c r="OZA328" s="134"/>
      <c r="OZB328" s="134"/>
      <c r="OZC328" s="134"/>
      <c r="OZD328" s="134"/>
      <c r="OZE328" s="134"/>
      <c r="OZF328" s="134"/>
      <c r="OZG328" s="134"/>
      <c r="OZH328" s="134"/>
      <c r="OZI328" s="134"/>
      <c r="OZJ328" s="134"/>
      <c r="OZK328" s="134"/>
      <c r="OZL328" s="134"/>
      <c r="OZM328" s="134"/>
      <c r="OZN328" s="134"/>
      <c r="OZO328" s="134"/>
      <c r="OZP328" s="134"/>
      <c r="OZQ328" s="134"/>
      <c r="OZR328" s="134"/>
      <c r="OZS328" s="134"/>
      <c r="OZT328" s="134"/>
      <c r="OZU328" s="134"/>
      <c r="OZV328" s="134"/>
      <c r="OZW328" s="134"/>
      <c r="OZX328" s="134"/>
      <c r="OZY328" s="134"/>
      <c r="OZZ328" s="134"/>
      <c r="PAA328" s="134"/>
      <c r="PAB328" s="134"/>
      <c r="PAC328" s="134"/>
      <c r="PAD328" s="134"/>
      <c r="PAE328" s="134"/>
      <c r="PAF328" s="134"/>
      <c r="PAG328" s="134"/>
      <c r="PAH328" s="134"/>
      <c r="PAI328" s="134"/>
      <c r="PAJ328" s="134"/>
      <c r="PAK328" s="134"/>
      <c r="PAL328" s="134"/>
      <c r="PAM328" s="134"/>
      <c r="PAN328" s="134"/>
      <c r="PAO328" s="134"/>
      <c r="PAP328" s="134"/>
      <c r="PAQ328" s="134"/>
      <c r="PAR328" s="134"/>
      <c r="PAS328" s="134"/>
      <c r="PAT328" s="134"/>
      <c r="PAU328" s="134"/>
      <c r="PAV328" s="134"/>
      <c r="PAW328" s="134"/>
      <c r="PAX328" s="134"/>
      <c r="PAY328" s="134"/>
      <c r="PAZ328" s="134"/>
      <c r="PBA328" s="134"/>
      <c r="PBB328" s="134"/>
      <c r="PBC328" s="134"/>
      <c r="PBD328" s="134"/>
      <c r="PBE328" s="134"/>
      <c r="PBF328" s="134"/>
      <c r="PBG328" s="134"/>
      <c r="PBH328" s="134"/>
      <c r="PBI328" s="134"/>
      <c r="PBJ328" s="134"/>
      <c r="PBK328" s="134"/>
      <c r="PBL328" s="134"/>
      <c r="PBM328" s="134"/>
      <c r="PBN328" s="134"/>
      <c r="PBO328" s="134"/>
      <c r="PBP328" s="134"/>
      <c r="PBQ328" s="134"/>
      <c r="PBR328" s="134"/>
      <c r="PBS328" s="134"/>
      <c r="PBT328" s="134"/>
      <c r="PBU328" s="134"/>
      <c r="PBV328" s="134"/>
      <c r="PBW328" s="134"/>
      <c r="PBX328" s="134"/>
      <c r="PBY328" s="134"/>
      <c r="PBZ328" s="134"/>
      <c r="PCA328" s="134"/>
      <c r="PCB328" s="134"/>
      <c r="PCC328" s="134"/>
      <c r="PCD328" s="134"/>
      <c r="PCE328" s="134"/>
      <c r="PCF328" s="134"/>
      <c r="PCG328" s="134"/>
      <c r="PCH328" s="134"/>
      <c r="PCI328" s="134"/>
      <c r="PCJ328" s="134"/>
      <c r="PCK328" s="134"/>
      <c r="PCL328" s="134"/>
      <c r="PCM328" s="134"/>
      <c r="PCN328" s="134"/>
      <c r="PCO328" s="134"/>
      <c r="PCP328" s="134"/>
      <c r="PCQ328" s="134"/>
      <c r="PCR328" s="134"/>
      <c r="PCS328" s="134"/>
      <c r="PCT328" s="134"/>
      <c r="PCU328" s="134"/>
      <c r="PCV328" s="134"/>
      <c r="PCW328" s="134"/>
      <c r="PCX328" s="134"/>
      <c r="PCY328" s="134"/>
      <c r="PCZ328" s="134"/>
      <c r="PDA328" s="134"/>
      <c r="PDB328" s="134"/>
      <c r="PDC328" s="134"/>
      <c r="PDD328" s="134"/>
      <c r="PDE328" s="134"/>
      <c r="PDF328" s="134"/>
      <c r="PDG328" s="134"/>
      <c r="PDH328" s="134"/>
      <c r="PDI328" s="134"/>
      <c r="PDJ328" s="134"/>
      <c r="PDK328" s="134"/>
      <c r="PDL328" s="134"/>
      <c r="PDM328" s="134"/>
      <c r="PDN328" s="134"/>
      <c r="PDO328" s="134"/>
      <c r="PDP328" s="134"/>
      <c r="PDQ328" s="134"/>
      <c r="PDR328" s="134"/>
      <c r="PDS328" s="134"/>
      <c r="PDT328" s="134"/>
      <c r="PDU328" s="134"/>
      <c r="PDV328" s="134"/>
      <c r="PDW328" s="134"/>
      <c r="PDX328" s="134"/>
      <c r="PDY328" s="134"/>
      <c r="PDZ328" s="134"/>
      <c r="PEA328" s="134"/>
      <c r="PEB328" s="134"/>
      <c r="PEC328" s="134"/>
      <c r="PED328" s="134"/>
      <c r="PEE328" s="134"/>
      <c r="PEF328" s="134"/>
      <c r="PEG328" s="134"/>
      <c r="PEH328" s="134"/>
      <c r="PEI328" s="134"/>
      <c r="PEJ328" s="134"/>
      <c r="PEK328" s="134"/>
      <c r="PEL328" s="134"/>
      <c r="PEM328" s="134"/>
      <c r="PEN328" s="134"/>
      <c r="PEO328" s="134"/>
      <c r="PEP328" s="134"/>
      <c r="PEQ328" s="134"/>
      <c r="PER328" s="134"/>
      <c r="PES328" s="134"/>
      <c r="PET328" s="134"/>
      <c r="PEU328" s="134"/>
      <c r="PEV328" s="134"/>
      <c r="PEW328" s="134"/>
      <c r="PEX328" s="134"/>
      <c r="PEY328" s="134"/>
      <c r="PEZ328" s="134"/>
      <c r="PFA328" s="134"/>
      <c r="PFB328" s="134"/>
      <c r="PFC328" s="134"/>
      <c r="PFD328" s="134"/>
      <c r="PFE328" s="134"/>
      <c r="PFF328" s="134"/>
      <c r="PFG328" s="134"/>
      <c r="PFH328" s="134"/>
      <c r="PFI328" s="134"/>
      <c r="PFJ328" s="134"/>
      <c r="PFK328" s="134"/>
      <c r="PFL328" s="134"/>
      <c r="PFM328" s="134"/>
      <c r="PFN328" s="134"/>
      <c r="PFO328" s="134"/>
      <c r="PFP328" s="134"/>
      <c r="PFQ328" s="134"/>
      <c r="PFR328" s="134"/>
      <c r="PFS328" s="134"/>
      <c r="PFT328" s="134"/>
      <c r="PFU328" s="134"/>
      <c r="PFV328" s="134"/>
      <c r="PFW328" s="134"/>
      <c r="PFX328" s="134"/>
      <c r="PFY328" s="134"/>
      <c r="PFZ328" s="134"/>
      <c r="PGA328" s="134"/>
      <c r="PGB328" s="134"/>
      <c r="PGC328" s="134"/>
      <c r="PGD328" s="134"/>
      <c r="PGE328" s="134"/>
      <c r="PGF328" s="134"/>
      <c r="PGG328" s="134"/>
      <c r="PGH328" s="134"/>
      <c r="PGI328" s="134"/>
      <c r="PGJ328" s="134"/>
      <c r="PGK328" s="134"/>
      <c r="PGL328" s="134"/>
      <c r="PGM328" s="134"/>
      <c r="PGN328" s="134"/>
      <c r="PGO328" s="134"/>
      <c r="PGP328" s="134"/>
      <c r="PGQ328" s="134"/>
      <c r="PGR328" s="134"/>
      <c r="PGS328" s="134"/>
      <c r="PGT328" s="134"/>
      <c r="PGU328" s="134"/>
      <c r="PGV328" s="134"/>
      <c r="PGW328" s="134"/>
      <c r="PGX328" s="134"/>
      <c r="PGY328" s="134"/>
      <c r="PGZ328" s="134"/>
      <c r="PHA328" s="134"/>
      <c r="PHB328" s="134"/>
      <c r="PHC328" s="134"/>
      <c r="PHD328" s="134"/>
      <c r="PHE328" s="134"/>
      <c r="PHF328" s="134"/>
      <c r="PHG328" s="134"/>
      <c r="PHH328" s="134"/>
      <c r="PHI328" s="134"/>
      <c r="PHJ328" s="134"/>
      <c r="PHK328" s="134"/>
      <c r="PHL328" s="134"/>
      <c r="PHM328" s="134"/>
      <c r="PHN328" s="134"/>
      <c r="PHO328" s="134"/>
      <c r="PHP328" s="134"/>
      <c r="PHQ328" s="134"/>
      <c r="PHR328" s="134"/>
      <c r="PHS328" s="134"/>
      <c r="PHT328" s="134"/>
      <c r="PHU328" s="134"/>
      <c r="PHV328" s="134"/>
      <c r="PHW328" s="134"/>
      <c r="PHX328" s="134"/>
      <c r="PHY328" s="134"/>
      <c r="PHZ328" s="134"/>
      <c r="PIA328" s="134"/>
      <c r="PIB328" s="134"/>
      <c r="PIC328" s="134"/>
      <c r="PID328" s="134"/>
      <c r="PIE328" s="134"/>
      <c r="PIF328" s="134"/>
      <c r="PIG328" s="134"/>
      <c r="PIH328" s="134"/>
      <c r="PII328" s="134"/>
      <c r="PIJ328" s="134"/>
      <c r="PIK328" s="134"/>
      <c r="PIL328" s="134"/>
      <c r="PIM328" s="134"/>
      <c r="PIN328" s="134"/>
      <c r="PIO328" s="134"/>
      <c r="PIP328" s="134"/>
      <c r="PIQ328" s="134"/>
      <c r="PIR328" s="134"/>
      <c r="PIS328" s="134"/>
      <c r="PIT328" s="134"/>
      <c r="PIU328" s="134"/>
      <c r="PIV328" s="134"/>
      <c r="PIW328" s="134"/>
      <c r="PIX328" s="134"/>
      <c r="PIY328" s="134"/>
      <c r="PIZ328" s="134"/>
      <c r="PJA328" s="134"/>
      <c r="PJB328" s="134"/>
      <c r="PJC328" s="134"/>
      <c r="PJD328" s="134"/>
      <c r="PJE328" s="134"/>
      <c r="PJF328" s="134"/>
      <c r="PJG328" s="134"/>
      <c r="PJH328" s="134"/>
      <c r="PJI328" s="134"/>
      <c r="PJJ328" s="134"/>
      <c r="PJK328" s="134"/>
      <c r="PJL328" s="134"/>
      <c r="PJM328" s="134"/>
      <c r="PJN328" s="134"/>
      <c r="PJO328" s="134"/>
      <c r="PJP328" s="134"/>
      <c r="PJQ328" s="134"/>
      <c r="PJR328" s="134"/>
      <c r="PJS328" s="134"/>
      <c r="PJT328" s="134"/>
      <c r="PJU328" s="134"/>
      <c r="PJV328" s="134"/>
      <c r="PJW328" s="134"/>
      <c r="PJX328" s="134"/>
      <c r="PJY328" s="134"/>
      <c r="PJZ328" s="134"/>
      <c r="PKA328" s="134"/>
      <c r="PKB328" s="134"/>
      <c r="PKC328" s="134"/>
      <c r="PKD328" s="134"/>
      <c r="PKE328" s="134"/>
      <c r="PKF328" s="134"/>
      <c r="PKG328" s="134"/>
      <c r="PKH328" s="134"/>
      <c r="PKI328" s="134"/>
      <c r="PKJ328" s="134"/>
      <c r="PKK328" s="134"/>
      <c r="PKL328" s="134"/>
      <c r="PKM328" s="134"/>
      <c r="PKN328" s="134"/>
      <c r="PKO328" s="134"/>
      <c r="PKP328" s="134"/>
      <c r="PKQ328" s="134"/>
      <c r="PKR328" s="134"/>
      <c r="PKS328" s="134"/>
      <c r="PKT328" s="134"/>
      <c r="PKU328" s="134"/>
      <c r="PKV328" s="134"/>
      <c r="PKW328" s="134"/>
      <c r="PKX328" s="134"/>
      <c r="PKY328" s="134"/>
      <c r="PKZ328" s="134"/>
      <c r="PLA328" s="134"/>
      <c r="PLB328" s="134"/>
      <c r="PLC328" s="134"/>
      <c r="PLD328" s="134"/>
      <c r="PLE328" s="134"/>
      <c r="PLF328" s="134"/>
      <c r="PLG328" s="134"/>
      <c r="PLH328" s="134"/>
      <c r="PLI328" s="134"/>
      <c r="PLJ328" s="134"/>
      <c r="PLK328" s="134"/>
      <c r="PLL328" s="134"/>
      <c r="PLM328" s="134"/>
      <c r="PLN328" s="134"/>
      <c r="PLO328" s="134"/>
      <c r="PLP328" s="134"/>
      <c r="PLQ328" s="134"/>
      <c r="PLR328" s="134"/>
      <c r="PLS328" s="134"/>
      <c r="PLT328" s="134"/>
      <c r="PLU328" s="134"/>
      <c r="PLV328" s="134"/>
      <c r="PLW328" s="134"/>
      <c r="PLX328" s="134"/>
      <c r="PLY328" s="134"/>
      <c r="PLZ328" s="134"/>
      <c r="PMA328" s="134"/>
      <c r="PMB328" s="134"/>
      <c r="PMC328" s="134"/>
      <c r="PMD328" s="134"/>
      <c r="PME328" s="134"/>
      <c r="PMF328" s="134"/>
      <c r="PMG328" s="134"/>
      <c r="PMH328" s="134"/>
      <c r="PMI328" s="134"/>
      <c r="PMJ328" s="134"/>
      <c r="PMK328" s="134"/>
      <c r="PML328" s="134"/>
      <c r="PMM328" s="134"/>
      <c r="PMN328" s="134"/>
      <c r="PMO328" s="134"/>
      <c r="PMP328" s="134"/>
      <c r="PMQ328" s="134"/>
      <c r="PMR328" s="134"/>
      <c r="PMS328" s="134"/>
      <c r="PMT328" s="134"/>
      <c r="PMU328" s="134"/>
      <c r="PMV328" s="134"/>
      <c r="PMW328" s="134"/>
      <c r="PMX328" s="134"/>
      <c r="PMY328" s="134"/>
      <c r="PMZ328" s="134"/>
      <c r="PNA328" s="134"/>
      <c r="PNB328" s="134"/>
      <c r="PNC328" s="134"/>
      <c r="PND328" s="134"/>
      <c r="PNE328" s="134"/>
      <c r="PNF328" s="134"/>
      <c r="PNG328" s="134"/>
      <c r="PNH328" s="134"/>
      <c r="PNI328" s="134"/>
      <c r="PNJ328" s="134"/>
      <c r="PNK328" s="134"/>
      <c r="PNL328" s="134"/>
      <c r="PNM328" s="134"/>
      <c r="PNN328" s="134"/>
      <c r="PNO328" s="134"/>
      <c r="PNP328" s="134"/>
      <c r="PNQ328" s="134"/>
      <c r="PNR328" s="134"/>
      <c r="PNS328" s="134"/>
      <c r="PNT328" s="134"/>
      <c r="PNU328" s="134"/>
      <c r="PNV328" s="134"/>
      <c r="PNW328" s="134"/>
      <c r="PNX328" s="134"/>
      <c r="PNY328" s="134"/>
      <c r="PNZ328" s="134"/>
      <c r="POA328" s="134"/>
      <c r="POB328" s="134"/>
      <c r="POC328" s="134"/>
      <c r="POD328" s="134"/>
      <c r="POE328" s="134"/>
      <c r="POF328" s="134"/>
      <c r="POG328" s="134"/>
      <c r="POH328" s="134"/>
      <c r="POI328" s="134"/>
      <c r="POJ328" s="134"/>
      <c r="POK328" s="134"/>
      <c r="POL328" s="134"/>
      <c r="POM328" s="134"/>
      <c r="PON328" s="134"/>
      <c r="POO328" s="134"/>
      <c r="POP328" s="134"/>
      <c r="POQ328" s="134"/>
      <c r="POR328" s="134"/>
      <c r="POS328" s="134"/>
      <c r="POT328" s="134"/>
      <c r="POU328" s="134"/>
      <c r="POV328" s="134"/>
      <c r="POW328" s="134"/>
      <c r="POX328" s="134"/>
      <c r="POY328" s="134"/>
      <c r="POZ328" s="134"/>
      <c r="PPA328" s="134"/>
      <c r="PPB328" s="134"/>
      <c r="PPC328" s="134"/>
      <c r="PPD328" s="134"/>
      <c r="PPE328" s="134"/>
      <c r="PPF328" s="134"/>
      <c r="PPG328" s="134"/>
      <c r="PPH328" s="134"/>
      <c r="PPI328" s="134"/>
      <c r="PPJ328" s="134"/>
      <c r="PPK328" s="134"/>
      <c r="PPL328" s="134"/>
      <c r="PPM328" s="134"/>
      <c r="PPN328" s="134"/>
      <c r="PPO328" s="134"/>
      <c r="PPP328" s="134"/>
      <c r="PPQ328" s="134"/>
      <c r="PPR328" s="134"/>
      <c r="PPS328" s="134"/>
      <c r="PPT328" s="134"/>
      <c r="PPU328" s="134"/>
      <c r="PPV328" s="134"/>
      <c r="PPW328" s="134"/>
      <c r="PPX328" s="134"/>
      <c r="PPY328" s="134"/>
      <c r="PPZ328" s="134"/>
      <c r="PQA328" s="134"/>
      <c r="PQB328" s="134"/>
      <c r="PQC328" s="134"/>
      <c r="PQD328" s="134"/>
      <c r="PQE328" s="134"/>
      <c r="PQF328" s="134"/>
      <c r="PQG328" s="134"/>
      <c r="PQH328" s="134"/>
      <c r="PQI328" s="134"/>
      <c r="PQJ328" s="134"/>
      <c r="PQK328" s="134"/>
      <c r="PQL328" s="134"/>
      <c r="PQM328" s="134"/>
      <c r="PQN328" s="134"/>
      <c r="PQO328" s="134"/>
      <c r="PQP328" s="134"/>
      <c r="PQQ328" s="134"/>
      <c r="PQR328" s="134"/>
      <c r="PQS328" s="134"/>
      <c r="PQT328" s="134"/>
      <c r="PQU328" s="134"/>
      <c r="PQV328" s="134"/>
      <c r="PQW328" s="134"/>
      <c r="PQX328" s="134"/>
      <c r="PQY328" s="134"/>
      <c r="PQZ328" s="134"/>
      <c r="PRA328" s="134"/>
      <c r="PRB328" s="134"/>
      <c r="PRC328" s="134"/>
      <c r="PRD328" s="134"/>
      <c r="PRE328" s="134"/>
      <c r="PRF328" s="134"/>
      <c r="PRG328" s="134"/>
      <c r="PRH328" s="134"/>
      <c r="PRI328" s="134"/>
      <c r="PRJ328" s="134"/>
      <c r="PRK328" s="134"/>
      <c r="PRL328" s="134"/>
      <c r="PRM328" s="134"/>
      <c r="PRN328" s="134"/>
      <c r="PRO328" s="134"/>
      <c r="PRP328" s="134"/>
      <c r="PRQ328" s="134"/>
      <c r="PRR328" s="134"/>
      <c r="PRS328" s="134"/>
      <c r="PRT328" s="134"/>
      <c r="PRU328" s="134"/>
      <c r="PRV328" s="134"/>
      <c r="PRW328" s="134"/>
      <c r="PRX328" s="134"/>
      <c r="PRY328" s="134"/>
      <c r="PRZ328" s="134"/>
      <c r="PSA328" s="134"/>
      <c r="PSB328" s="134"/>
      <c r="PSC328" s="134"/>
      <c r="PSD328" s="134"/>
      <c r="PSE328" s="134"/>
      <c r="PSF328" s="134"/>
      <c r="PSG328" s="134"/>
      <c r="PSH328" s="134"/>
      <c r="PSI328" s="134"/>
      <c r="PSJ328" s="134"/>
      <c r="PSK328" s="134"/>
      <c r="PSL328" s="134"/>
      <c r="PSM328" s="134"/>
      <c r="PSN328" s="134"/>
      <c r="PSO328" s="134"/>
      <c r="PSP328" s="134"/>
      <c r="PSQ328" s="134"/>
      <c r="PSR328" s="134"/>
      <c r="PSS328" s="134"/>
      <c r="PST328" s="134"/>
      <c r="PSU328" s="134"/>
      <c r="PSV328" s="134"/>
      <c r="PSW328" s="134"/>
      <c r="PSX328" s="134"/>
      <c r="PSY328" s="134"/>
      <c r="PSZ328" s="134"/>
      <c r="PTA328" s="134"/>
      <c r="PTB328" s="134"/>
      <c r="PTC328" s="134"/>
      <c r="PTD328" s="134"/>
      <c r="PTE328" s="134"/>
      <c r="PTF328" s="134"/>
      <c r="PTG328" s="134"/>
      <c r="PTH328" s="134"/>
      <c r="PTI328" s="134"/>
      <c r="PTJ328" s="134"/>
      <c r="PTK328" s="134"/>
      <c r="PTL328" s="134"/>
      <c r="PTM328" s="134"/>
      <c r="PTN328" s="134"/>
      <c r="PTO328" s="134"/>
      <c r="PTP328" s="134"/>
      <c r="PTQ328" s="134"/>
      <c r="PTR328" s="134"/>
      <c r="PTS328" s="134"/>
      <c r="PTT328" s="134"/>
      <c r="PTU328" s="134"/>
      <c r="PTV328" s="134"/>
      <c r="PTW328" s="134"/>
      <c r="PTX328" s="134"/>
      <c r="PTY328" s="134"/>
      <c r="PTZ328" s="134"/>
      <c r="PUA328" s="134"/>
      <c r="PUB328" s="134"/>
      <c r="PUC328" s="134"/>
      <c r="PUD328" s="134"/>
      <c r="PUE328" s="134"/>
      <c r="PUF328" s="134"/>
      <c r="PUG328" s="134"/>
      <c r="PUH328" s="134"/>
      <c r="PUI328" s="134"/>
      <c r="PUJ328" s="134"/>
      <c r="PUK328" s="134"/>
      <c r="PUL328" s="134"/>
      <c r="PUM328" s="134"/>
      <c r="PUN328" s="134"/>
      <c r="PUO328" s="134"/>
      <c r="PUP328" s="134"/>
      <c r="PUQ328" s="134"/>
      <c r="PUR328" s="134"/>
      <c r="PUS328" s="134"/>
      <c r="PUT328" s="134"/>
      <c r="PUU328" s="134"/>
      <c r="PUV328" s="134"/>
      <c r="PUW328" s="134"/>
      <c r="PUX328" s="134"/>
      <c r="PUY328" s="134"/>
      <c r="PUZ328" s="134"/>
      <c r="PVA328" s="134"/>
      <c r="PVB328" s="134"/>
      <c r="PVC328" s="134"/>
      <c r="PVD328" s="134"/>
      <c r="PVE328" s="134"/>
      <c r="PVF328" s="134"/>
      <c r="PVG328" s="134"/>
      <c r="PVH328" s="134"/>
      <c r="PVI328" s="134"/>
      <c r="PVJ328" s="134"/>
      <c r="PVK328" s="134"/>
      <c r="PVL328" s="134"/>
      <c r="PVM328" s="134"/>
      <c r="PVN328" s="134"/>
      <c r="PVO328" s="134"/>
      <c r="PVP328" s="134"/>
      <c r="PVQ328" s="134"/>
      <c r="PVR328" s="134"/>
      <c r="PVS328" s="134"/>
      <c r="PVT328" s="134"/>
      <c r="PVU328" s="134"/>
      <c r="PVV328" s="134"/>
      <c r="PVW328" s="134"/>
      <c r="PVX328" s="134"/>
      <c r="PVY328" s="134"/>
      <c r="PVZ328" s="134"/>
      <c r="PWA328" s="134"/>
      <c r="PWB328" s="134"/>
      <c r="PWC328" s="134"/>
      <c r="PWD328" s="134"/>
      <c r="PWE328" s="134"/>
      <c r="PWF328" s="134"/>
      <c r="PWG328" s="134"/>
      <c r="PWH328" s="134"/>
      <c r="PWI328" s="134"/>
      <c r="PWJ328" s="134"/>
      <c r="PWK328" s="134"/>
      <c r="PWL328" s="134"/>
      <c r="PWM328" s="134"/>
      <c r="PWN328" s="134"/>
      <c r="PWO328" s="134"/>
      <c r="PWP328" s="134"/>
      <c r="PWQ328" s="134"/>
      <c r="PWR328" s="134"/>
      <c r="PWS328" s="134"/>
      <c r="PWT328" s="134"/>
      <c r="PWU328" s="134"/>
      <c r="PWV328" s="134"/>
      <c r="PWW328" s="134"/>
      <c r="PWX328" s="134"/>
      <c r="PWY328" s="134"/>
      <c r="PWZ328" s="134"/>
      <c r="PXA328" s="134"/>
      <c r="PXB328" s="134"/>
      <c r="PXC328" s="134"/>
      <c r="PXD328" s="134"/>
      <c r="PXE328" s="134"/>
      <c r="PXF328" s="134"/>
      <c r="PXG328" s="134"/>
      <c r="PXH328" s="134"/>
      <c r="PXI328" s="134"/>
      <c r="PXJ328" s="134"/>
      <c r="PXK328" s="134"/>
      <c r="PXL328" s="134"/>
      <c r="PXM328" s="134"/>
      <c r="PXN328" s="134"/>
      <c r="PXO328" s="134"/>
      <c r="PXP328" s="134"/>
      <c r="PXQ328" s="134"/>
      <c r="PXR328" s="134"/>
      <c r="PXS328" s="134"/>
      <c r="PXT328" s="134"/>
      <c r="PXU328" s="134"/>
      <c r="PXV328" s="134"/>
      <c r="PXW328" s="134"/>
      <c r="PXX328" s="134"/>
      <c r="PXY328" s="134"/>
      <c r="PXZ328" s="134"/>
      <c r="PYA328" s="134"/>
      <c r="PYB328" s="134"/>
      <c r="PYC328" s="134"/>
      <c r="PYD328" s="134"/>
      <c r="PYE328" s="134"/>
      <c r="PYF328" s="134"/>
      <c r="PYG328" s="134"/>
      <c r="PYH328" s="134"/>
      <c r="PYI328" s="134"/>
      <c r="PYJ328" s="134"/>
      <c r="PYK328" s="134"/>
      <c r="PYL328" s="134"/>
      <c r="PYM328" s="134"/>
      <c r="PYN328" s="134"/>
      <c r="PYO328" s="134"/>
      <c r="PYP328" s="134"/>
      <c r="PYQ328" s="134"/>
      <c r="PYR328" s="134"/>
      <c r="PYS328" s="134"/>
      <c r="PYT328" s="134"/>
      <c r="PYU328" s="134"/>
      <c r="PYV328" s="134"/>
      <c r="PYW328" s="134"/>
      <c r="PYX328" s="134"/>
      <c r="PYY328" s="134"/>
      <c r="PYZ328" s="134"/>
      <c r="PZA328" s="134"/>
      <c r="PZB328" s="134"/>
      <c r="PZC328" s="134"/>
      <c r="PZD328" s="134"/>
      <c r="PZE328" s="134"/>
      <c r="PZF328" s="134"/>
      <c r="PZG328" s="134"/>
      <c r="PZH328" s="134"/>
      <c r="PZI328" s="134"/>
      <c r="PZJ328" s="134"/>
      <c r="PZK328" s="134"/>
      <c r="PZL328" s="134"/>
      <c r="PZM328" s="134"/>
      <c r="PZN328" s="134"/>
      <c r="PZO328" s="134"/>
      <c r="PZP328" s="134"/>
      <c r="PZQ328" s="134"/>
      <c r="PZR328" s="134"/>
      <c r="PZS328" s="134"/>
      <c r="PZT328" s="134"/>
      <c r="PZU328" s="134"/>
      <c r="PZV328" s="134"/>
      <c r="PZW328" s="134"/>
      <c r="PZX328" s="134"/>
      <c r="PZY328" s="134"/>
      <c r="PZZ328" s="134"/>
      <c r="QAA328" s="134"/>
      <c r="QAB328" s="134"/>
      <c r="QAC328" s="134"/>
      <c r="QAD328" s="134"/>
      <c r="QAE328" s="134"/>
      <c r="QAF328" s="134"/>
      <c r="QAG328" s="134"/>
      <c r="QAH328" s="134"/>
      <c r="QAI328" s="134"/>
      <c r="QAJ328" s="134"/>
      <c r="QAK328" s="134"/>
      <c r="QAL328" s="134"/>
      <c r="QAM328" s="134"/>
      <c r="QAN328" s="134"/>
      <c r="QAO328" s="134"/>
      <c r="QAP328" s="134"/>
      <c r="QAQ328" s="134"/>
      <c r="QAR328" s="134"/>
      <c r="QAS328" s="134"/>
      <c r="QAT328" s="134"/>
      <c r="QAU328" s="134"/>
      <c r="QAV328" s="134"/>
      <c r="QAW328" s="134"/>
      <c r="QAX328" s="134"/>
      <c r="QAY328" s="134"/>
      <c r="QAZ328" s="134"/>
      <c r="QBA328" s="134"/>
      <c r="QBB328" s="134"/>
      <c r="QBC328" s="134"/>
      <c r="QBD328" s="134"/>
      <c r="QBE328" s="134"/>
      <c r="QBF328" s="134"/>
      <c r="QBG328" s="134"/>
      <c r="QBH328" s="134"/>
      <c r="QBI328" s="134"/>
      <c r="QBJ328" s="134"/>
      <c r="QBK328" s="134"/>
      <c r="QBL328" s="134"/>
      <c r="QBM328" s="134"/>
      <c r="QBN328" s="134"/>
      <c r="QBO328" s="134"/>
      <c r="QBP328" s="134"/>
      <c r="QBQ328" s="134"/>
      <c r="QBR328" s="134"/>
      <c r="QBS328" s="134"/>
      <c r="QBT328" s="134"/>
      <c r="QBU328" s="134"/>
      <c r="QBV328" s="134"/>
      <c r="QBW328" s="134"/>
      <c r="QBX328" s="134"/>
      <c r="QBY328" s="134"/>
      <c r="QBZ328" s="134"/>
      <c r="QCA328" s="134"/>
      <c r="QCB328" s="134"/>
      <c r="QCC328" s="134"/>
      <c r="QCD328" s="134"/>
      <c r="QCE328" s="134"/>
      <c r="QCF328" s="134"/>
      <c r="QCG328" s="134"/>
      <c r="QCH328" s="134"/>
      <c r="QCI328" s="134"/>
      <c r="QCJ328" s="134"/>
      <c r="QCK328" s="134"/>
      <c r="QCL328" s="134"/>
      <c r="QCM328" s="134"/>
      <c r="QCN328" s="134"/>
      <c r="QCO328" s="134"/>
      <c r="QCP328" s="134"/>
      <c r="QCQ328" s="134"/>
      <c r="QCR328" s="134"/>
      <c r="QCS328" s="134"/>
      <c r="QCT328" s="134"/>
      <c r="QCU328" s="134"/>
      <c r="QCV328" s="134"/>
      <c r="QCW328" s="134"/>
      <c r="QCX328" s="134"/>
      <c r="QCY328" s="134"/>
      <c r="QCZ328" s="134"/>
      <c r="QDA328" s="134"/>
      <c r="QDB328" s="134"/>
      <c r="QDC328" s="134"/>
      <c r="QDD328" s="134"/>
      <c r="QDE328" s="134"/>
      <c r="QDF328" s="134"/>
      <c r="QDG328" s="134"/>
      <c r="QDH328" s="134"/>
      <c r="QDI328" s="134"/>
      <c r="QDJ328" s="134"/>
      <c r="QDK328" s="134"/>
      <c r="QDL328" s="134"/>
      <c r="QDM328" s="134"/>
      <c r="QDN328" s="134"/>
      <c r="QDO328" s="134"/>
      <c r="QDP328" s="134"/>
      <c r="QDQ328" s="134"/>
      <c r="QDR328" s="134"/>
      <c r="QDS328" s="134"/>
      <c r="QDT328" s="134"/>
      <c r="QDU328" s="134"/>
      <c r="QDV328" s="134"/>
      <c r="QDW328" s="134"/>
      <c r="QDX328" s="134"/>
      <c r="QDY328" s="134"/>
      <c r="QDZ328" s="134"/>
      <c r="QEA328" s="134"/>
      <c r="QEB328" s="134"/>
      <c r="QEC328" s="134"/>
      <c r="QED328" s="134"/>
      <c r="QEE328" s="134"/>
      <c r="QEF328" s="134"/>
      <c r="QEG328" s="134"/>
      <c r="QEH328" s="134"/>
      <c r="QEI328" s="134"/>
      <c r="QEJ328" s="134"/>
      <c r="QEK328" s="134"/>
      <c r="QEL328" s="134"/>
      <c r="QEM328" s="134"/>
      <c r="QEN328" s="134"/>
      <c r="QEO328" s="134"/>
      <c r="QEP328" s="134"/>
      <c r="QEQ328" s="134"/>
      <c r="QER328" s="134"/>
      <c r="QES328" s="134"/>
      <c r="QET328" s="134"/>
      <c r="QEU328" s="134"/>
      <c r="QEV328" s="134"/>
      <c r="QEW328" s="134"/>
      <c r="QEX328" s="134"/>
      <c r="QEY328" s="134"/>
      <c r="QEZ328" s="134"/>
      <c r="QFA328" s="134"/>
      <c r="QFB328" s="134"/>
      <c r="QFC328" s="134"/>
      <c r="QFD328" s="134"/>
      <c r="QFE328" s="134"/>
      <c r="QFF328" s="134"/>
      <c r="QFG328" s="134"/>
      <c r="QFH328" s="134"/>
      <c r="QFI328" s="134"/>
      <c r="QFJ328" s="134"/>
      <c r="QFK328" s="134"/>
      <c r="QFL328" s="134"/>
      <c r="QFM328" s="134"/>
      <c r="QFN328" s="134"/>
      <c r="QFO328" s="134"/>
      <c r="QFP328" s="134"/>
      <c r="QFQ328" s="134"/>
      <c r="QFR328" s="134"/>
      <c r="QFS328" s="134"/>
      <c r="QFT328" s="134"/>
      <c r="QFU328" s="134"/>
      <c r="QFV328" s="134"/>
      <c r="QFW328" s="134"/>
      <c r="QFX328" s="134"/>
      <c r="QFY328" s="134"/>
      <c r="QFZ328" s="134"/>
      <c r="QGA328" s="134"/>
      <c r="QGB328" s="134"/>
      <c r="QGC328" s="134"/>
      <c r="QGD328" s="134"/>
      <c r="QGE328" s="134"/>
      <c r="QGF328" s="134"/>
      <c r="QGG328" s="134"/>
      <c r="QGH328" s="134"/>
      <c r="QGI328" s="134"/>
      <c r="QGJ328" s="134"/>
      <c r="QGK328" s="134"/>
      <c r="QGL328" s="134"/>
      <c r="QGM328" s="134"/>
      <c r="QGN328" s="134"/>
      <c r="QGO328" s="134"/>
      <c r="QGP328" s="134"/>
      <c r="QGQ328" s="134"/>
      <c r="QGR328" s="134"/>
      <c r="QGS328" s="134"/>
      <c r="QGT328" s="134"/>
      <c r="QGU328" s="134"/>
      <c r="QGV328" s="134"/>
      <c r="QGW328" s="134"/>
      <c r="QGX328" s="134"/>
      <c r="QGY328" s="134"/>
      <c r="QGZ328" s="134"/>
      <c r="QHA328" s="134"/>
      <c r="QHB328" s="134"/>
      <c r="QHC328" s="134"/>
      <c r="QHD328" s="134"/>
      <c r="QHE328" s="134"/>
      <c r="QHF328" s="134"/>
      <c r="QHG328" s="134"/>
      <c r="QHH328" s="134"/>
      <c r="QHI328" s="134"/>
      <c r="QHJ328" s="134"/>
      <c r="QHK328" s="134"/>
      <c r="QHL328" s="134"/>
      <c r="QHM328" s="134"/>
      <c r="QHN328" s="134"/>
      <c r="QHO328" s="134"/>
      <c r="QHP328" s="134"/>
      <c r="QHQ328" s="134"/>
      <c r="QHR328" s="134"/>
      <c r="QHS328" s="134"/>
      <c r="QHT328" s="134"/>
      <c r="QHU328" s="134"/>
      <c r="QHV328" s="134"/>
      <c r="QHW328" s="134"/>
      <c r="QHX328" s="134"/>
      <c r="QHY328" s="134"/>
      <c r="QHZ328" s="134"/>
      <c r="QIA328" s="134"/>
      <c r="QIB328" s="134"/>
      <c r="QIC328" s="134"/>
      <c r="QID328" s="134"/>
      <c r="QIE328" s="134"/>
      <c r="QIF328" s="134"/>
      <c r="QIG328" s="134"/>
      <c r="QIH328" s="134"/>
      <c r="QII328" s="134"/>
      <c r="QIJ328" s="134"/>
      <c r="QIK328" s="134"/>
      <c r="QIL328" s="134"/>
      <c r="QIM328" s="134"/>
      <c r="QIN328" s="134"/>
      <c r="QIO328" s="134"/>
      <c r="QIP328" s="134"/>
      <c r="QIQ328" s="134"/>
      <c r="QIR328" s="134"/>
      <c r="QIS328" s="134"/>
      <c r="QIT328" s="134"/>
      <c r="QIU328" s="134"/>
      <c r="QIV328" s="134"/>
      <c r="QIW328" s="134"/>
      <c r="QIX328" s="134"/>
      <c r="QIY328" s="134"/>
      <c r="QIZ328" s="134"/>
      <c r="QJA328" s="134"/>
      <c r="QJB328" s="134"/>
      <c r="QJC328" s="134"/>
      <c r="QJD328" s="134"/>
      <c r="QJE328" s="134"/>
      <c r="QJF328" s="134"/>
      <c r="QJG328" s="134"/>
      <c r="QJH328" s="134"/>
      <c r="QJI328" s="134"/>
      <c r="QJJ328" s="134"/>
      <c r="QJK328" s="134"/>
      <c r="QJL328" s="134"/>
      <c r="QJM328" s="134"/>
      <c r="QJN328" s="134"/>
      <c r="QJO328" s="134"/>
      <c r="QJP328" s="134"/>
      <c r="QJQ328" s="134"/>
      <c r="QJR328" s="134"/>
      <c r="QJS328" s="134"/>
      <c r="QJT328" s="134"/>
      <c r="QJU328" s="134"/>
      <c r="QJV328" s="134"/>
      <c r="QJW328" s="134"/>
      <c r="QJX328" s="134"/>
      <c r="QJY328" s="134"/>
      <c r="QJZ328" s="134"/>
      <c r="QKA328" s="134"/>
      <c r="QKB328" s="134"/>
      <c r="QKC328" s="134"/>
      <c r="QKD328" s="134"/>
      <c r="QKE328" s="134"/>
      <c r="QKF328" s="134"/>
      <c r="QKG328" s="134"/>
      <c r="QKH328" s="134"/>
      <c r="QKI328" s="134"/>
      <c r="QKJ328" s="134"/>
      <c r="QKK328" s="134"/>
      <c r="QKL328" s="134"/>
      <c r="QKM328" s="134"/>
      <c r="QKN328" s="134"/>
      <c r="QKO328" s="134"/>
      <c r="QKP328" s="134"/>
      <c r="QKQ328" s="134"/>
      <c r="QKR328" s="134"/>
      <c r="QKS328" s="134"/>
      <c r="QKT328" s="134"/>
      <c r="QKU328" s="134"/>
      <c r="QKV328" s="134"/>
      <c r="QKW328" s="134"/>
      <c r="QKX328" s="134"/>
      <c r="QKY328" s="134"/>
      <c r="QKZ328" s="134"/>
      <c r="QLA328" s="134"/>
      <c r="QLB328" s="134"/>
      <c r="QLC328" s="134"/>
      <c r="QLD328" s="134"/>
      <c r="QLE328" s="134"/>
      <c r="QLF328" s="134"/>
      <c r="QLG328" s="134"/>
      <c r="QLH328" s="134"/>
      <c r="QLI328" s="134"/>
      <c r="QLJ328" s="134"/>
      <c r="QLK328" s="134"/>
      <c r="QLL328" s="134"/>
      <c r="QLM328" s="134"/>
      <c r="QLN328" s="134"/>
      <c r="QLO328" s="134"/>
      <c r="QLP328" s="134"/>
      <c r="QLQ328" s="134"/>
      <c r="QLR328" s="134"/>
      <c r="QLS328" s="134"/>
      <c r="QLT328" s="134"/>
      <c r="QLU328" s="134"/>
      <c r="QLV328" s="134"/>
      <c r="QLW328" s="134"/>
      <c r="QLX328" s="134"/>
      <c r="QLY328" s="134"/>
      <c r="QLZ328" s="134"/>
      <c r="QMA328" s="134"/>
      <c r="QMB328" s="134"/>
      <c r="QMC328" s="134"/>
      <c r="QMD328" s="134"/>
      <c r="QME328" s="134"/>
      <c r="QMF328" s="134"/>
      <c r="QMG328" s="134"/>
      <c r="QMH328" s="134"/>
      <c r="QMI328" s="134"/>
      <c r="QMJ328" s="134"/>
      <c r="QMK328" s="134"/>
      <c r="QML328" s="134"/>
      <c r="QMM328" s="134"/>
      <c r="QMN328" s="134"/>
      <c r="QMO328" s="134"/>
      <c r="QMP328" s="134"/>
      <c r="QMQ328" s="134"/>
      <c r="QMR328" s="134"/>
      <c r="QMS328" s="134"/>
      <c r="QMT328" s="134"/>
      <c r="QMU328" s="134"/>
      <c r="QMV328" s="134"/>
      <c r="QMW328" s="134"/>
      <c r="QMX328" s="134"/>
      <c r="QMY328" s="134"/>
      <c r="QMZ328" s="134"/>
      <c r="QNA328" s="134"/>
      <c r="QNB328" s="134"/>
      <c r="QNC328" s="134"/>
      <c r="QND328" s="134"/>
      <c r="QNE328" s="134"/>
      <c r="QNF328" s="134"/>
      <c r="QNG328" s="134"/>
      <c r="QNH328" s="134"/>
      <c r="QNI328" s="134"/>
      <c r="QNJ328" s="134"/>
      <c r="QNK328" s="134"/>
      <c r="QNL328" s="134"/>
      <c r="QNM328" s="134"/>
      <c r="QNN328" s="134"/>
      <c r="QNO328" s="134"/>
      <c r="QNP328" s="134"/>
      <c r="QNQ328" s="134"/>
      <c r="QNR328" s="134"/>
      <c r="QNS328" s="134"/>
      <c r="QNT328" s="134"/>
      <c r="QNU328" s="134"/>
      <c r="QNV328" s="134"/>
      <c r="QNW328" s="134"/>
      <c r="QNX328" s="134"/>
      <c r="QNY328" s="134"/>
      <c r="QNZ328" s="134"/>
      <c r="QOA328" s="134"/>
      <c r="QOB328" s="134"/>
      <c r="QOC328" s="134"/>
      <c r="QOD328" s="134"/>
      <c r="QOE328" s="134"/>
      <c r="QOF328" s="134"/>
      <c r="QOG328" s="134"/>
      <c r="QOH328" s="134"/>
      <c r="QOI328" s="134"/>
      <c r="QOJ328" s="134"/>
      <c r="QOK328" s="134"/>
      <c r="QOL328" s="134"/>
      <c r="QOM328" s="134"/>
      <c r="QON328" s="134"/>
      <c r="QOO328" s="134"/>
      <c r="QOP328" s="134"/>
      <c r="QOQ328" s="134"/>
      <c r="QOR328" s="134"/>
      <c r="QOS328" s="134"/>
      <c r="QOT328" s="134"/>
      <c r="QOU328" s="134"/>
      <c r="QOV328" s="134"/>
      <c r="QOW328" s="134"/>
      <c r="QOX328" s="134"/>
      <c r="QOY328" s="134"/>
      <c r="QOZ328" s="134"/>
      <c r="QPA328" s="134"/>
      <c r="QPB328" s="134"/>
      <c r="QPC328" s="134"/>
      <c r="QPD328" s="134"/>
      <c r="QPE328" s="134"/>
      <c r="QPF328" s="134"/>
      <c r="QPG328" s="134"/>
      <c r="QPH328" s="134"/>
      <c r="QPI328" s="134"/>
      <c r="QPJ328" s="134"/>
      <c r="QPK328" s="134"/>
      <c r="QPL328" s="134"/>
      <c r="QPM328" s="134"/>
      <c r="QPN328" s="134"/>
      <c r="QPO328" s="134"/>
      <c r="QPP328" s="134"/>
      <c r="QPQ328" s="134"/>
      <c r="QPR328" s="134"/>
      <c r="QPS328" s="134"/>
      <c r="QPT328" s="134"/>
      <c r="QPU328" s="134"/>
      <c r="QPV328" s="134"/>
      <c r="QPW328" s="134"/>
      <c r="QPX328" s="134"/>
      <c r="QPY328" s="134"/>
      <c r="QPZ328" s="134"/>
      <c r="QQA328" s="134"/>
      <c r="QQB328" s="134"/>
      <c r="QQC328" s="134"/>
      <c r="QQD328" s="134"/>
      <c r="QQE328" s="134"/>
      <c r="QQF328" s="134"/>
      <c r="QQG328" s="134"/>
      <c r="QQH328" s="134"/>
      <c r="QQI328" s="134"/>
      <c r="QQJ328" s="134"/>
      <c r="QQK328" s="134"/>
      <c r="QQL328" s="134"/>
      <c r="QQM328" s="134"/>
      <c r="QQN328" s="134"/>
      <c r="QQO328" s="134"/>
      <c r="QQP328" s="134"/>
      <c r="QQQ328" s="134"/>
      <c r="QQR328" s="134"/>
      <c r="QQS328" s="134"/>
      <c r="QQT328" s="134"/>
      <c r="QQU328" s="134"/>
      <c r="QQV328" s="134"/>
      <c r="QQW328" s="134"/>
      <c r="QQX328" s="134"/>
      <c r="QQY328" s="134"/>
      <c r="QQZ328" s="134"/>
      <c r="QRA328" s="134"/>
      <c r="QRB328" s="134"/>
      <c r="QRC328" s="134"/>
      <c r="QRD328" s="134"/>
      <c r="QRE328" s="134"/>
      <c r="QRF328" s="134"/>
      <c r="QRG328" s="134"/>
      <c r="QRH328" s="134"/>
      <c r="QRI328" s="134"/>
      <c r="QRJ328" s="134"/>
      <c r="QRK328" s="134"/>
      <c r="QRL328" s="134"/>
      <c r="QRM328" s="134"/>
      <c r="QRN328" s="134"/>
      <c r="QRO328" s="134"/>
      <c r="QRP328" s="134"/>
      <c r="QRQ328" s="134"/>
      <c r="QRR328" s="134"/>
      <c r="QRS328" s="134"/>
      <c r="QRT328" s="134"/>
      <c r="QRU328" s="134"/>
      <c r="QRV328" s="134"/>
      <c r="QRW328" s="134"/>
      <c r="QRX328" s="134"/>
      <c r="QRY328" s="134"/>
      <c r="QRZ328" s="134"/>
      <c r="QSA328" s="134"/>
      <c r="QSB328" s="134"/>
      <c r="QSC328" s="134"/>
      <c r="QSD328" s="134"/>
      <c r="QSE328" s="134"/>
      <c r="QSF328" s="134"/>
      <c r="QSG328" s="134"/>
      <c r="QSH328" s="134"/>
      <c r="QSI328" s="134"/>
      <c r="QSJ328" s="134"/>
      <c r="QSK328" s="134"/>
      <c r="QSL328" s="134"/>
      <c r="QSM328" s="134"/>
      <c r="QSN328" s="134"/>
      <c r="QSO328" s="134"/>
      <c r="QSP328" s="134"/>
      <c r="QSQ328" s="134"/>
      <c r="QSR328" s="134"/>
      <c r="QSS328" s="134"/>
      <c r="QST328" s="134"/>
      <c r="QSU328" s="134"/>
      <c r="QSV328" s="134"/>
      <c r="QSW328" s="134"/>
      <c r="QSX328" s="134"/>
      <c r="QSY328" s="134"/>
      <c r="QSZ328" s="134"/>
      <c r="QTA328" s="134"/>
      <c r="QTB328" s="134"/>
      <c r="QTC328" s="134"/>
      <c r="QTD328" s="134"/>
      <c r="QTE328" s="134"/>
      <c r="QTF328" s="134"/>
      <c r="QTG328" s="134"/>
      <c r="QTH328" s="134"/>
      <c r="QTI328" s="134"/>
      <c r="QTJ328" s="134"/>
      <c r="QTK328" s="134"/>
      <c r="QTL328" s="134"/>
      <c r="QTM328" s="134"/>
      <c r="QTN328" s="134"/>
      <c r="QTO328" s="134"/>
      <c r="QTP328" s="134"/>
      <c r="QTQ328" s="134"/>
      <c r="QTR328" s="134"/>
      <c r="QTS328" s="134"/>
      <c r="QTT328" s="134"/>
      <c r="QTU328" s="134"/>
      <c r="QTV328" s="134"/>
      <c r="QTW328" s="134"/>
      <c r="QTX328" s="134"/>
      <c r="QTY328" s="134"/>
      <c r="QTZ328" s="134"/>
      <c r="QUA328" s="134"/>
      <c r="QUB328" s="134"/>
      <c r="QUC328" s="134"/>
      <c r="QUD328" s="134"/>
      <c r="QUE328" s="134"/>
      <c r="QUF328" s="134"/>
      <c r="QUG328" s="134"/>
      <c r="QUH328" s="134"/>
      <c r="QUI328" s="134"/>
      <c r="QUJ328" s="134"/>
      <c r="QUK328" s="134"/>
      <c r="QUL328" s="134"/>
      <c r="QUM328" s="134"/>
      <c r="QUN328" s="134"/>
      <c r="QUO328" s="134"/>
      <c r="QUP328" s="134"/>
      <c r="QUQ328" s="134"/>
      <c r="QUR328" s="134"/>
      <c r="QUS328" s="134"/>
      <c r="QUT328" s="134"/>
      <c r="QUU328" s="134"/>
      <c r="QUV328" s="134"/>
      <c r="QUW328" s="134"/>
      <c r="QUX328" s="134"/>
      <c r="QUY328" s="134"/>
      <c r="QUZ328" s="134"/>
      <c r="QVA328" s="134"/>
      <c r="QVB328" s="134"/>
      <c r="QVC328" s="134"/>
      <c r="QVD328" s="134"/>
      <c r="QVE328" s="134"/>
      <c r="QVF328" s="134"/>
      <c r="QVG328" s="134"/>
      <c r="QVH328" s="134"/>
      <c r="QVI328" s="134"/>
      <c r="QVJ328" s="134"/>
      <c r="QVK328" s="134"/>
      <c r="QVL328" s="134"/>
      <c r="QVM328" s="134"/>
      <c r="QVN328" s="134"/>
      <c r="QVO328" s="134"/>
      <c r="QVP328" s="134"/>
      <c r="QVQ328" s="134"/>
      <c r="QVR328" s="134"/>
      <c r="QVS328" s="134"/>
      <c r="QVT328" s="134"/>
      <c r="QVU328" s="134"/>
      <c r="QVV328" s="134"/>
      <c r="QVW328" s="134"/>
      <c r="QVX328" s="134"/>
      <c r="QVY328" s="134"/>
      <c r="QVZ328" s="134"/>
      <c r="QWA328" s="134"/>
      <c r="QWB328" s="134"/>
      <c r="QWC328" s="134"/>
      <c r="QWD328" s="134"/>
      <c r="QWE328" s="134"/>
      <c r="QWF328" s="134"/>
      <c r="QWG328" s="134"/>
      <c r="QWH328" s="134"/>
      <c r="QWI328" s="134"/>
      <c r="QWJ328" s="134"/>
      <c r="QWK328" s="134"/>
      <c r="QWL328" s="134"/>
      <c r="QWM328" s="134"/>
      <c r="QWN328" s="134"/>
      <c r="QWO328" s="134"/>
      <c r="QWP328" s="134"/>
      <c r="QWQ328" s="134"/>
      <c r="QWR328" s="134"/>
      <c r="QWS328" s="134"/>
      <c r="QWT328" s="134"/>
      <c r="QWU328" s="134"/>
      <c r="QWV328" s="134"/>
      <c r="QWW328" s="134"/>
      <c r="QWX328" s="134"/>
      <c r="QWY328" s="134"/>
      <c r="QWZ328" s="134"/>
      <c r="QXA328" s="134"/>
      <c r="QXB328" s="134"/>
      <c r="QXC328" s="134"/>
      <c r="QXD328" s="134"/>
      <c r="QXE328" s="134"/>
      <c r="QXF328" s="134"/>
      <c r="QXG328" s="134"/>
      <c r="QXH328" s="134"/>
      <c r="QXI328" s="134"/>
      <c r="QXJ328" s="134"/>
      <c r="QXK328" s="134"/>
      <c r="QXL328" s="134"/>
      <c r="QXM328" s="134"/>
      <c r="QXN328" s="134"/>
      <c r="QXO328" s="134"/>
      <c r="QXP328" s="134"/>
      <c r="QXQ328" s="134"/>
      <c r="QXR328" s="134"/>
      <c r="QXS328" s="134"/>
      <c r="QXT328" s="134"/>
      <c r="QXU328" s="134"/>
      <c r="QXV328" s="134"/>
      <c r="QXW328" s="134"/>
      <c r="QXX328" s="134"/>
      <c r="QXY328" s="134"/>
      <c r="QXZ328" s="134"/>
      <c r="QYA328" s="134"/>
      <c r="QYB328" s="134"/>
      <c r="QYC328" s="134"/>
      <c r="QYD328" s="134"/>
      <c r="QYE328" s="134"/>
      <c r="QYF328" s="134"/>
      <c r="QYG328" s="134"/>
      <c r="QYH328" s="134"/>
      <c r="QYI328" s="134"/>
      <c r="QYJ328" s="134"/>
      <c r="QYK328" s="134"/>
      <c r="QYL328" s="134"/>
      <c r="QYM328" s="134"/>
      <c r="QYN328" s="134"/>
      <c r="QYO328" s="134"/>
      <c r="QYP328" s="134"/>
      <c r="QYQ328" s="134"/>
      <c r="QYR328" s="134"/>
      <c r="QYS328" s="134"/>
      <c r="QYT328" s="134"/>
      <c r="QYU328" s="134"/>
      <c r="QYV328" s="134"/>
      <c r="QYW328" s="134"/>
      <c r="QYX328" s="134"/>
      <c r="QYY328" s="134"/>
      <c r="QYZ328" s="134"/>
      <c r="QZA328" s="134"/>
      <c r="QZB328" s="134"/>
      <c r="QZC328" s="134"/>
      <c r="QZD328" s="134"/>
      <c r="QZE328" s="134"/>
      <c r="QZF328" s="134"/>
      <c r="QZG328" s="134"/>
      <c r="QZH328" s="134"/>
      <c r="QZI328" s="134"/>
      <c r="QZJ328" s="134"/>
      <c r="QZK328" s="134"/>
      <c r="QZL328" s="134"/>
      <c r="QZM328" s="134"/>
      <c r="QZN328" s="134"/>
      <c r="QZO328" s="134"/>
      <c r="QZP328" s="134"/>
      <c r="QZQ328" s="134"/>
      <c r="QZR328" s="134"/>
      <c r="QZS328" s="134"/>
      <c r="QZT328" s="134"/>
      <c r="QZU328" s="134"/>
      <c r="QZV328" s="134"/>
      <c r="QZW328" s="134"/>
      <c r="QZX328" s="134"/>
      <c r="QZY328" s="134"/>
      <c r="QZZ328" s="134"/>
      <c r="RAA328" s="134"/>
      <c r="RAB328" s="134"/>
      <c r="RAC328" s="134"/>
      <c r="RAD328" s="134"/>
      <c r="RAE328" s="134"/>
      <c r="RAF328" s="134"/>
      <c r="RAG328" s="134"/>
      <c r="RAH328" s="134"/>
      <c r="RAI328" s="134"/>
      <c r="RAJ328" s="134"/>
      <c r="RAK328" s="134"/>
      <c r="RAL328" s="134"/>
      <c r="RAM328" s="134"/>
      <c r="RAN328" s="134"/>
      <c r="RAO328" s="134"/>
      <c r="RAP328" s="134"/>
      <c r="RAQ328" s="134"/>
      <c r="RAR328" s="134"/>
      <c r="RAS328" s="134"/>
      <c r="RAT328" s="134"/>
      <c r="RAU328" s="134"/>
      <c r="RAV328" s="134"/>
      <c r="RAW328" s="134"/>
      <c r="RAX328" s="134"/>
      <c r="RAY328" s="134"/>
      <c r="RAZ328" s="134"/>
      <c r="RBA328" s="134"/>
      <c r="RBB328" s="134"/>
      <c r="RBC328" s="134"/>
      <c r="RBD328" s="134"/>
      <c r="RBE328" s="134"/>
      <c r="RBF328" s="134"/>
      <c r="RBG328" s="134"/>
      <c r="RBH328" s="134"/>
      <c r="RBI328" s="134"/>
      <c r="RBJ328" s="134"/>
      <c r="RBK328" s="134"/>
      <c r="RBL328" s="134"/>
      <c r="RBM328" s="134"/>
      <c r="RBN328" s="134"/>
      <c r="RBO328" s="134"/>
      <c r="RBP328" s="134"/>
      <c r="RBQ328" s="134"/>
      <c r="RBR328" s="134"/>
      <c r="RBS328" s="134"/>
      <c r="RBT328" s="134"/>
      <c r="RBU328" s="134"/>
      <c r="RBV328" s="134"/>
      <c r="RBW328" s="134"/>
      <c r="RBX328" s="134"/>
      <c r="RBY328" s="134"/>
      <c r="RBZ328" s="134"/>
      <c r="RCA328" s="134"/>
      <c r="RCB328" s="134"/>
      <c r="RCC328" s="134"/>
      <c r="RCD328" s="134"/>
      <c r="RCE328" s="134"/>
      <c r="RCF328" s="134"/>
      <c r="RCG328" s="134"/>
      <c r="RCH328" s="134"/>
      <c r="RCI328" s="134"/>
      <c r="RCJ328" s="134"/>
      <c r="RCK328" s="134"/>
      <c r="RCL328" s="134"/>
      <c r="RCM328" s="134"/>
      <c r="RCN328" s="134"/>
      <c r="RCO328" s="134"/>
      <c r="RCP328" s="134"/>
      <c r="RCQ328" s="134"/>
      <c r="RCR328" s="134"/>
      <c r="RCS328" s="134"/>
      <c r="RCT328" s="134"/>
      <c r="RCU328" s="134"/>
      <c r="RCV328" s="134"/>
      <c r="RCW328" s="134"/>
      <c r="RCX328" s="134"/>
      <c r="RCY328" s="134"/>
      <c r="RCZ328" s="134"/>
      <c r="RDA328" s="134"/>
      <c r="RDB328" s="134"/>
      <c r="RDC328" s="134"/>
      <c r="RDD328" s="134"/>
      <c r="RDE328" s="134"/>
      <c r="RDF328" s="134"/>
      <c r="RDG328" s="134"/>
      <c r="RDH328" s="134"/>
      <c r="RDI328" s="134"/>
      <c r="RDJ328" s="134"/>
      <c r="RDK328" s="134"/>
      <c r="RDL328" s="134"/>
      <c r="RDM328" s="134"/>
      <c r="RDN328" s="134"/>
      <c r="RDO328" s="134"/>
      <c r="RDP328" s="134"/>
      <c r="RDQ328" s="134"/>
      <c r="RDR328" s="134"/>
      <c r="RDS328" s="134"/>
      <c r="RDT328" s="134"/>
      <c r="RDU328" s="134"/>
      <c r="RDV328" s="134"/>
      <c r="RDW328" s="134"/>
      <c r="RDX328" s="134"/>
      <c r="RDY328" s="134"/>
      <c r="RDZ328" s="134"/>
      <c r="REA328" s="134"/>
      <c r="REB328" s="134"/>
      <c r="REC328" s="134"/>
      <c r="RED328" s="134"/>
      <c r="REE328" s="134"/>
      <c r="REF328" s="134"/>
      <c r="REG328" s="134"/>
      <c r="REH328" s="134"/>
      <c r="REI328" s="134"/>
      <c r="REJ328" s="134"/>
      <c r="REK328" s="134"/>
      <c r="REL328" s="134"/>
      <c r="REM328" s="134"/>
      <c r="REN328" s="134"/>
      <c r="REO328" s="134"/>
      <c r="REP328" s="134"/>
      <c r="REQ328" s="134"/>
      <c r="RER328" s="134"/>
      <c r="RES328" s="134"/>
      <c r="RET328" s="134"/>
      <c r="REU328" s="134"/>
      <c r="REV328" s="134"/>
      <c r="REW328" s="134"/>
      <c r="REX328" s="134"/>
      <c r="REY328" s="134"/>
      <c r="REZ328" s="134"/>
      <c r="RFA328" s="134"/>
      <c r="RFB328" s="134"/>
      <c r="RFC328" s="134"/>
      <c r="RFD328" s="134"/>
      <c r="RFE328" s="134"/>
      <c r="RFF328" s="134"/>
      <c r="RFG328" s="134"/>
      <c r="RFH328" s="134"/>
      <c r="RFI328" s="134"/>
      <c r="RFJ328" s="134"/>
      <c r="RFK328" s="134"/>
      <c r="RFL328" s="134"/>
      <c r="RFM328" s="134"/>
      <c r="RFN328" s="134"/>
      <c r="RFO328" s="134"/>
      <c r="RFP328" s="134"/>
      <c r="RFQ328" s="134"/>
      <c r="RFR328" s="134"/>
      <c r="RFS328" s="134"/>
      <c r="RFT328" s="134"/>
      <c r="RFU328" s="134"/>
      <c r="RFV328" s="134"/>
      <c r="RFW328" s="134"/>
      <c r="RFX328" s="134"/>
      <c r="RFY328" s="134"/>
      <c r="RFZ328" s="134"/>
      <c r="RGA328" s="134"/>
      <c r="RGB328" s="134"/>
      <c r="RGC328" s="134"/>
      <c r="RGD328" s="134"/>
      <c r="RGE328" s="134"/>
      <c r="RGF328" s="134"/>
      <c r="RGG328" s="134"/>
      <c r="RGH328" s="134"/>
      <c r="RGI328" s="134"/>
      <c r="RGJ328" s="134"/>
      <c r="RGK328" s="134"/>
      <c r="RGL328" s="134"/>
      <c r="RGM328" s="134"/>
      <c r="RGN328" s="134"/>
      <c r="RGO328" s="134"/>
      <c r="RGP328" s="134"/>
      <c r="RGQ328" s="134"/>
      <c r="RGR328" s="134"/>
      <c r="RGS328" s="134"/>
      <c r="RGT328" s="134"/>
      <c r="RGU328" s="134"/>
      <c r="RGV328" s="134"/>
      <c r="RGW328" s="134"/>
      <c r="RGX328" s="134"/>
      <c r="RGY328" s="134"/>
      <c r="RGZ328" s="134"/>
      <c r="RHA328" s="134"/>
      <c r="RHB328" s="134"/>
      <c r="RHC328" s="134"/>
      <c r="RHD328" s="134"/>
      <c r="RHE328" s="134"/>
      <c r="RHF328" s="134"/>
      <c r="RHG328" s="134"/>
      <c r="RHH328" s="134"/>
      <c r="RHI328" s="134"/>
      <c r="RHJ328" s="134"/>
      <c r="RHK328" s="134"/>
      <c r="RHL328" s="134"/>
      <c r="RHM328" s="134"/>
      <c r="RHN328" s="134"/>
      <c r="RHO328" s="134"/>
      <c r="RHP328" s="134"/>
      <c r="RHQ328" s="134"/>
      <c r="RHR328" s="134"/>
      <c r="RHS328" s="134"/>
      <c r="RHT328" s="134"/>
      <c r="RHU328" s="134"/>
      <c r="RHV328" s="134"/>
      <c r="RHW328" s="134"/>
      <c r="RHX328" s="134"/>
      <c r="RHY328" s="134"/>
      <c r="RHZ328" s="134"/>
      <c r="RIA328" s="134"/>
      <c r="RIB328" s="134"/>
      <c r="RIC328" s="134"/>
      <c r="RID328" s="134"/>
      <c r="RIE328" s="134"/>
      <c r="RIF328" s="134"/>
      <c r="RIG328" s="134"/>
      <c r="RIH328" s="134"/>
      <c r="RII328" s="134"/>
      <c r="RIJ328" s="134"/>
      <c r="RIK328" s="134"/>
      <c r="RIL328" s="134"/>
      <c r="RIM328" s="134"/>
      <c r="RIN328" s="134"/>
      <c r="RIO328" s="134"/>
      <c r="RIP328" s="134"/>
      <c r="RIQ328" s="134"/>
      <c r="RIR328" s="134"/>
      <c r="RIS328" s="134"/>
      <c r="RIT328" s="134"/>
      <c r="RIU328" s="134"/>
      <c r="RIV328" s="134"/>
      <c r="RIW328" s="134"/>
      <c r="RIX328" s="134"/>
      <c r="RIY328" s="134"/>
      <c r="RIZ328" s="134"/>
      <c r="RJA328" s="134"/>
      <c r="RJB328" s="134"/>
      <c r="RJC328" s="134"/>
      <c r="RJD328" s="134"/>
      <c r="RJE328" s="134"/>
      <c r="RJF328" s="134"/>
      <c r="RJG328" s="134"/>
      <c r="RJH328" s="134"/>
      <c r="RJI328" s="134"/>
      <c r="RJJ328" s="134"/>
      <c r="RJK328" s="134"/>
      <c r="RJL328" s="134"/>
      <c r="RJM328" s="134"/>
      <c r="RJN328" s="134"/>
      <c r="RJO328" s="134"/>
      <c r="RJP328" s="134"/>
      <c r="RJQ328" s="134"/>
      <c r="RJR328" s="134"/>
      <c r="RJS328" s="134"/>
      <c r="RJT328" s="134"/>
      <c r="RJU328" s="134"/>
      <c r="RJV328" s="134"/>
      <c r="RJW328" s="134"/>
      <c r="RJX328" s="134"/>
      <c r="RJY328" s="134"/>
      <c r="RJZ328" s="134"/>
      <c r="RKA328" s="134"/>
      <c r="RKB328" s="134"/>
      <c r="RKC328" s="134"/>
      <c r="RKD328" s="134"/>
      <c r="RKE328" s="134"/>
      <c r="RKF328" s="134"/>
      <c r="RKG328" s="134"/>
      <c r="RKH328" s="134"/>
      <c r="RKI328" s="134"/>
      <c r="RKJ328" s="134"/>
      <c r="RKK328" s="134"/>
      <c r="RKL328" s="134"/>
      <c r="RKM328" s="134"/>
      <c r="RKN328" s="134"/>
      <c r="RKO328" s="134"/>
      <c r="RKP328" s="134"/>
      <c r="RKQ328" s="134"/>
      <c r="RKR328" s="134"/>
      <c r="RKS328" s="134"/>
      <c r="RKT328" s="134"/>
      <c r="RKU328" s="134"/>
      <c r="RKV328" s="134"/>
      <c r="RKW328" s="134"/>
      <c r="RKX328" s="134"/>
      <c r="RKY328" s="134"/>
      <c r="RKZ328" s="134"/>
      <c r="RLA328" s="134"/>
      <c r="RLB328" s="134"/>
      <c r="RLC328" s="134"/>
      <c r="RLD328" s="134"/>
      <c r="RLE328" s="134"/>
      <c r="RLF328" s="134"/>
      <c r="RLG328" s="134"/>
      <c r="RLH328" s="134"/>
      <c r="RLI328" s="134"/>
      <c r="RLJ328" s="134"/>
      <c r="RLK328" s="134"/>
      <c r="RLL328" s="134"/>
      <c r="RLM328" s="134"/>
      <c r="RLN328" s="134"/>
      <c r="RLO328" s="134"/>
      <c r="RLP328" s="134"/>
      <c r="RLQ328" s="134"/>
      <c r="RLR328" s="134"/>
      <c r="RLS328" s="134"/>
      <c r="RLT328" s="134"/>
      <c r="RLU328" s="134"/>
      <c r="RLV328" s="134"/>
      <c r="RLW328" s="134"/>
      <c r="RLX328" s="134"/>
      <c r="RLY328" s="134"/>
      <c r="RLZ328" s="134"/>
      <c r="RMA328" s="134"/>
      <c r="RMB328" s="134"/>
      <c r="RMC328" s="134"/>
      <c r="RMD328" s="134"/>
      <c r="RME328" s="134"/>
      <c r="RMF328" s="134"/>
      <c r="RMG328" s="134"/>
      <c r="RMH328" s="134"/>
      <c r="RMI328" s="134"/>
      <c r="RMJ328" s="134"/>
      <c r="RMK328" s="134"/>
      <c r="RML328" s="134"/>
      <c r="RMM328" s="134"/>
      <c r="RMN328" s="134"/>
      <c r="RMO328" s="134"/>
      <c r="RMP328" s="134"/>
      <c r="RMQ328" s="134"/>
      <c r="RMR328" s="134"/>
      <c r="RMS328" s="134"/>
      <c r="RMT328" s="134"/>
      <c r="RMU328" s="134"/>
      <c r="RMV328" s="134"/>
      <c r="RMW328" s="134"/>
      <c r="RMX328" s="134"/>
      <c r="RMY328" s="134"/>
      <c r="RMZ328" s="134"/>
      <c r="RNA328" s="134"/>
      <c r="RNB328" s="134"/>
      <c r="RNC328" s="134"/>
      <c r="RND328" s="134"/>
      <c r="RNE328" s="134"/>
      <c r="RNF328" s="134"/>
      <c r="RNG328" s="134"/>
      <c r="RNH328" s="134"/>
      <c r="RNI328" s="134"/>
      <c r="RNJ328" s="134"/>
      <c r="RNK328" s="134"/>
      <c r="RNL328" s="134"/>
      <c r="RNM328" s="134"/>
      <c r="RNN328" s="134"/>
      <c r="RNO328" s="134"/>
      <c r="RNP328" s="134"/>
      <c r="RNQ328" s="134"/>
      <c r="RNR328" s="134"/>
      <c r="RNS328" s="134"/>
      <c r="RNT328" s="134"/>
      <c r="RNU328" s="134"/>
      <c r="RNV328" s="134"/>
      <c r="RNW328" s="134"/>
      <c r="RNX328" s="134"/>
      <c r="RNY328" s="134"/>
      <c r="RNZ328" s="134"/>
      <c r="ROA328" s="134"/>
      <c r="ROB328" s="134"/>
      <c r="ROC328" s="134"/>
      <c r="ROD328" s="134"/>
      <c r="ROE328" s="134"/>
      <c r="ROF328" s="134"/>
      <c r="ROG328" s="134"/>
      <c r="ROH328" s="134"/>
      <c r="ROI328" s="134"/>
      <c r="ROJ328" s="134"/>
      <c r="ROK328" s="134"/>
      <c r="ROL328" s="134"/>
      <c r="ROM328" s="134"/>
      <c r="RON328" s="134"/>
      <c r="ROO328" s="134"/>
      <c r="ROP328" s="134"/>
      <c r="ROQ328" s="134"/>
      <c r="ROR328" s="134"/>
      <c r="ROS328" s="134"/>
      <c r="ROT328" s="134"/>
      <c r="ROU328" s="134"/>
      <c r="ROV328" s="134"/>
      <c r="ROW328" s="134"/>
      <c r="ROX328" s="134"/>
      <c r="ROY328" s="134"/>
      <c r="ROZ328" s="134"/>
      <c r="RPA328" s="134"/>
      <c r="RPB328" s="134"/>
      <c r="RPC328" s="134"/>
      <c r="RPD328" s="134"/>
      <c r="RPE328" s="134"/>
      <c r="RPF328" s="134"/>
      <c r="RPG328" s="134"/>
      <c r="RPH328" s="134"/>
      <c r="RPI328" s="134"/>
      <c r="RPJ328" s="134"/>
      <c r="RPK328" s="134"/>
      <c r="RPL328" s="134"/>
      <c r="RPM328" s="134"/>
      <c r="RPN328" s="134"/>
      <c r="RPO328" s="134"/>
      <c r="RPP328" s="134"/>
      <c r="RPQ328" s="134"/>
      <c r="RPR328" s="134"/>
      <c r="RPS328" s="134"/>
      <c r="RPT328" s="134"/>
      <c r="RPU328" s="134"/>
      <c r="RPV328" s="134"/>
      <c r="RPW328" s="134"/>
      <c r="RPX328" s="134"/>
      <c r="RPY328" s="134"/>
      <c r="RPZ328" s="134"/>
      <c r="RQA328" s="134"/>
      <c r="RQB328" s="134"/>
      <c r="RQC328" s="134"/>
      <c r="RQD328" s="134"/>
      <c r="RQE328" s="134"/>
      <c r="RQF328" s="134"/>
      <c r="RQG328" s="134"/>
      <c r="RQH328" s="134"/>
      <c r="RQI328" s="134"/>
      <c r="RQJ328" s="134"/>
      <c r="RQK328" s="134"/>
      <c r="RQL328" s="134"/>
      <c r="RQM328" s="134"/>
      <c r="RQN328" s="134"/>
      <c r="RQO328" s="134"/>
      <c r="RQP328" s="134"/>
      <c r="RQQ328" s="134"/>
      <c r="RQR328" s="134"/>
      <c r="RQS328" s="134"/>
      <c r="RQT328" s="134"/>
      <c r="RQU328" s="134"/>
      <c r="RQV328" s="134"/>
      <c r="RQW328" s="134"/>
      <c r="RQX328" s="134"/>
      <c r="RQY328" s="134"/>
      <c r="RQZ328" s="134"/>
      <c r="RRA328" s="134"/>
      <c r="RRB328" s="134"/>
      <c r="RRC328" s="134"/>
      <c r="RRD328" s="134"/>
      <c r="RRE328" s="134"/>
      <c r="RRF328" s="134"/>
      <c r="RRG328" s="134"/>
      <c r="RRH328" s="134"/>
      <c r="RRI328" s="134"/>
      <c r="RRJ328" s="134"/>
      <c r="RRK328" s="134"/>
      <c r="RRL328" s="134"/>
      <c r="RRM328" s="134"/>
      <c r="RRN328" s="134"/>
      <c r="RRO328" s="134"/>
      <c r="RRP328" s="134"/>
      <c r="RRQ328" s="134"/>
      <c r="RRR328" s="134"/>
      <c r="RRS328" s="134"/>
      <c r="RRT328" s="134"/>
      <c r="RRU328" s="134"/>
      <c r="RRV328" s="134"/>
      <c r="RRW328" s="134"/>
      <c r="RRX328" s="134"/>
      <c r="RRY328" s="134"/>
      <c r="RRZ328" s="134"/>
      <c r="RSA328" s="134"/>
      <c r="RSB328" s="134"/>
      <c r="RSC328" s="134"/>
      <c r="RSD328" s="134"/>
      <c r="RSE328" s="134"/>
      <c r="RSF328" s="134"/>
      <c r="RSG328" s="134"/>
      <c r="RSH328" s="134"/>
      <c r="RSI328" s="134"/>
      <c r="RSJ328" s="134"/>
      <c r="RSK328" s="134"/>
      <c r="RSL328" s="134"/>
      <c r="RSM328" s="134"/>
      <c r="RSN328" s="134"/>
      <c r="RSO328" s="134"/>
      <c r="RSP328" s="134"/>
      <c r="RSQ328" s="134"/>
      <c r="RSR328" s="134"/>
      <c r="RSS328" s="134"/>
      <c r="RST328" s="134"/>
      <c r="RSU328" s="134"/>
      <c r="RSV328" s="134"/>
      <c r="RSW328" s="134"/>
      <c r="RSX328" s="134"/>
      <c r="RSY328" s="134"/>
      <c r="RSZ328" s="134"/>
      <c r="RTA328" s="134"/>
      <c r="RTB328" s="134"/>
      <c r="RTC328" s="134"/>
      <c r="RTD328" s="134"/>
      <c r="RTE328" s="134"/>
      <c r="RTF328" s="134"/>
      <c r="RTG328" s="134"/>
      <c r="RTH328" s="134"/>
      <c r="RTI328" s="134"/>
      <c r="RTJ328" s="134"/>
      <c r="RTK328" s="134"/>
      <c r="RTL328" s="134"/>
      <c r="RTM328" s="134"/>
      <c r="RTN328" s="134"/>
      <c r="RTO328" s="134"/>
      <c r="RTP328" s="134"/>
      <c r="RTQ328" s="134"/>
      <c r="RTR328" s="134"/>
      <c r="RTS328" s="134"/>
      <c r="RTT328" s="134"/>
      <c r="RTU328" s="134"/>
      <c r="RTV328" s="134"/>
      <c r="RTW328" s="134"/>
      <c r="RTX328" s="134"/>
      <c r="RTY328" s="134"/>
      <c r="RTZ328" s="134"/>
      <c r="RUA328" s="134"/>
      <c r="RUB328" s="134"/>
      <c r="RUC328" s="134"/>
      <c r="RUD328" s="134"/>
      <c r="RUE328" s="134"/>
      <c r="RUF328" s="134"/>
      <c r="RUG328" s="134"/>
      <c r="RUH328" s="134"/>
      <c r="RUI328" s="134"/>
      <c r="RUJ328" s="134"/>
      <c r="RUK328" s="134"/>
      <c r="RUL328" s="134"/>
      <c r="RUM328" s="134"/>
      <c r="RUN328" s="134"/>
      <c r="RUO328" s="134"/>
      <c r="RUP328" s="134"/>
      <c r="RUQ328" s="134"/>
      <c r="RUR328" s="134"/>
      <c r="RUS328" s="134"/>
      <c r="RUT328" s="134"/>
      <c r="RUU328" s="134"/>
      <c r="RUV328" s="134"/>
      <c r="RUW328" s="134"/>
      <c r="RUX328" s="134"/>
      <c r="RUY328" s="134"/>
      <c r="RUZ328" s="134"/>
      <c r="RVA328" s="134"/>
      <c r="RVB328" s="134"/>
      <c r="RVC328" s="134"/>
      <c r="RVD328" s="134"/>
      <c r="RVE328" s="134"/>
      <c r="RVF328" s="134"/>
      <c r="RVG328" s="134"/>
      <c r="RVH328" s="134"/>
      <c r="RVI328" s="134"/>
      <c r="RVJ328" s="134"/>
      <c r="RVK328" s="134"/>
      <c r="RVL328" s="134"/>
      <c r="RVM328" s="134"/>
      <c r="RVN328" s="134"/>
      <c r="RVO328" s="134"/>
      <c r="RVP328" s="134"/>
      <c r="RVQ328" s="134"/>
      <c r="RVR328" s="134"/>
      <c r="RVS328" s="134"/>
      <c r="RVT328" s="134"/>
      <c r="RVU328" s="134"/>
      <c r="RVV328" s="134"/>
      <c r="RVW328" s="134"/>
      <c r="RVX328" s="134"/>
      <c r="RVY328" s="134"/>
      <c r="RVZ328" s="134"/>
      <c r="RWA328" s="134"/>
      <c r="RWB328" s="134"/>
      <c r="RWC328" s="134"/>
      <c r="RWD328" s="134"/>
      <c r="RWE328" s="134"/>
      <c r="RWF328" s="134"/>
      <c r="RWG328" s="134"/>
      <c r="RWH328" s="134"/>
      <c r="RWI328" s="134"/>
      <c r="RWJ328" s="134"/>
      <c r="RWK328" s="134"/>
      <c r="RWL328" s="134"/>
      <c r="RWM328" s="134"/>
      <c r="RWN328" s="134"/>
      <c r="RWO328" s="134"/>
      <c r="RWP328" s="134"/>
      <c r="RWQ328" s="134"/>
      <c r="RWR328" s="134"/>
      <c r="RWS328" s="134"/>
      <c r="RWT328" s="134"/>
      <c r="RWU328" s="134"/>
      <c r="RWV328" s="134"/>
      <c r="RWW328" s="134"/>
      <c r="RWX328" s="134"/>
      <c r="RWY328" s="134"/>
      <c r="RWZ328" s="134"/>
      <c r="RXA328" s="134"/>
      <c r="RXB328" s="134"/>
      <c r="RXC328" s="134"/>
      <c r="RXD328" s="134"/>
      <c r="RXE328" s="134"/>
      <c r="RXF328" s="134"/>
      <c r="RXG328" s="134"/>
      <c r="RXH328" s="134"/>
      <c r="RXI328" s="134"/>
      <c r="RXJ328" s="134"/>
      <c r="RXK328" s="134"/>
      <c r="RXL328" s="134"/>
      <c r="RXM328" s="134"/>
      <c r="RXN328" s="134"/>
      <c r="RXO328" s="134"/>
      <c r="RXP328" s="134"/>
      <c r="RXQ328" s="134"/>
      <c r="RXR328" s="134"/>
      <c r="RXS328" s="134"/>
      <c r="RXT328" s="134"/>
      <c r="RXU328" s="134"/>
      <c r="RXV328" s="134"/>
      <c r="RXW328" s="134"/>
      <c r="RXX328" s="134"/>
      <c r="RXY328" s="134"/>
      <c r="RXZ328" s="134"/>
      <c r="RYA328" s="134"/>
      <c r="RYB328" s="134"/>
      <c r="RYC328" s="134"/>
      <c r="RYD328" s="134"/>
      <c r="RYE328" s="134"/>
      <c r="RYF328" s="134"/>
      <c r="RYG328" s="134"/>
      <c r="RYH328" s="134"/>
      <c r="RYI328" s="134"/>
      <c r="RYJ328" s="134"/>
      <c r="RYK328" s="134"/>
      <c r="RYL328" s="134"/>
      <c r="RYM328" s="134"/>
      <c r="RYN328" s="134"/>
      <c r="RYO328" s="134"/>
      <c r="RYP328" s="134"/>
      <c r="RYQ328" s="134"/>
      <c r="RYR328" s="134"/>
      <c r="RYS328" s="134"/>
      <c r="RYT328" s="134"/>
      <c r="RYU328" s="134"/>
      <c r="RYV328" s="134"/>
      <c r="RYW328" s="134"/>
      <c r="RYX328" s="134"/>
      <c r="RYY328" s="134"/>
      <c r="RYZ328" s="134"/>
      <c r="RZA328" s="134"/>
      <c r="RZB328" s="134"/>
      <c r="RZC328" s="134"/>
      <c r="RZD328" s="134"/>
      <c r="RZE328" s="134"/>
      <c r="RZF328" s="134"/>
      <c r="RZG328" s="134"/>
      <c r="RZH328" s="134"/>
      <c r="RZI328" s="134"/>
      <c r="RZJ328" s="134"/>
      <c r="RZK328" s="134"/>
      <c r="RZL328" s="134"/>
      <c r="RZM328" s="134"/>
      <c r="RZN328" s="134"/>
      <c r="RZO328" s="134"/>
      <c r="RZP328" s="134"/>
      <c r="RZQ328" s="134"/>
      <c r="RZR328" s="134"/>
      <c r="RZS328" s="134"/>
      <c r="RZT328" s="134"/>
      <c r="RZU328" s="134"/>
      <c r="RZV328" s="134"/>
      <c r="RZW328" s="134"/>
      <c r="RZX328" s="134"/>
      <c r="RZY328" s="134"/>
      <c r="RZZ328" s="134"/>
      <c r="SAA328" s="134"/>
      <c r="SAB328" s="134"/>
      <c r="SAC328" s="134"/>
      <c r="SAD328" s="134"/>
      <c r="SAE328" s="134"/>
      <c r="SAF328" s="134"/>
      <c r="SAG328" s="134"/>
      <c r="SAH328" s="134"/>
      <c r="SAI328" s="134"/>
      <c r="SAJ328" s="134"/>
      <c r="SAK328" s="134"/>
      <c r="SAL328" s="134"/>
      <c r="SAM328" s="134"/>
      <c r="SAN328" s="134"/>
      <c r="SAO328" s="134"/>
      <c r="SAP328" s="134"/>
      <c r="SAQ328" s="134"/>
      <c r="SAR328" s="134"/>
      <c r="SAS328" s="134"/>
      <c r="SAT328" s="134"/>
      <c r="SAU328" s="134"/>
      <c r="SAV328" s="134"/>
      <c r="SAW328" s="134"/>
      <c r="SAX328" s="134"/>
      <c r="SAY328" s="134"/>
      <c r="SAZ328" s="134"/>
      <c r="SBA328" s="134"/>
      <c r="SBB328" s="134"/>
      <c r="SBC328" s="134"/>
      <c r="SBD328" s="134"/>
      <c r="SBE328" s="134"/>
      <c r="SBF328" s="134"/>
      <c r="SBG328" s="134"/>
      <c r="SBH328" s="134"/>
      <c r="SBI328" s="134"/>
      <c r="SBJ328" s="134"/>
      <c r="SBK328" s="134"/>
      <c r="SBL328" s="134"/>
      <c r="SBM328" s="134"/>
      <c r="SBN328" s="134"/>
      <c r="SBO328" s="134"/>
      <c r="SBP328" s="134"/>
      <c r="SBQ328" s="134"/>
      <c r="SBR328" s="134"/>
      <c r="SBS328" s="134"/>
      <c r="SBT328" s="134"/>
      <c r="SBU328" s="134"/>
      <c r="SBV328" s="134"/>
      <c r="SBW328" s="134"/>
      <c r="SBX328" s="134"/>
      <c r="SBY328" s="134"/>
      <c r="SBZ328" s="134"/>
      <c r="SCA328" s="134"/>
      <c r="SCB328" s="134"/>
      <c r="SCC328" s="134"/>
      <c r="SCD328" s="134"/>
      <c r="SCE328" s="134"/>
      <c r="SCF328" s="134"/>
      <c r="SCG328" s="134"/>
      <c r="SCH328" s="134"/>
      <c r="SCI328" s="134"/>
      <c r="SCJ328" s="134"/>
      <c r="SCK328" s="134"/>
      <c r="SCL328" s="134"/>
      <c r="SCM328" s="134"/>
      <c r="SCN328" s="134"/>
      <c r="SCO328" s="134"/>
      <c r="SCP328" s="134"/>
      <c r="SCQ328" s="134"/>
      <c r="SCR328" s="134"/>
      <c r="SCS328" s="134"/>
      <c r="SCT328" s="134"/>
      <c r="SCU328" s="134"/>
      <c r="SCV328" s="134"/>
      <c r="SCW328" s="134"/>
      <c r="SCX328" s="134"/>
      <c r="SCY328" s="134"/>
      <c r="SCZ328" s="134"/>
      <c r="SDA328" s="134"/>
      <c r="SDB328" s="134"/>
      <c r="SDC328" s="134"/>
      <c r="SDD328" s="134"/>
      <c r="SDE328" s="134"/>
      <c r="SDF328" s="134"/>
      <c r="SDG328" s="134"/>
      <c r="SDH328" s="134"/>
      <c r="SDI328" s="134"/>
      <c r="SDJ328" s="134"/>
      <c r="SDK328" s="134"/>
      <c r="SDL328" s="134"/>
      <c r="SDM328" s="134"/>
      <c r="SDN328" s="134"/>
      <c r="SDO328" s="134"/>
      <c r="SDP328" s="134"/>
      <c r="SDQ328" s="134"/>
      <c r="SDR328" s="134"/>
      <c r="SDS328" s="134"/>
      <c r="SDT328" s="134"/>
      <c r="SDU328" s="134"/>
      <c r="SDV328" s="134"/>
      <c r="SDW328" s="134"/>
      <c r="SDX328" s="134"/>
      <c r="SDY328" s="134"/>
      <c r="SDZ328" s="134"/>
      <c r="SEA328" s="134"/>
      <c r="SEB328" s="134"/>
      <c r="SEC328" s="134"/>
      <c r="SED328" s="134"/>
      <c r="SEE328" s="134"/>
      <c r="SEF328" s="134"/>
      <c r="SEG328" s="134"/>
      <c r="SEH328" s="134"/>
      <c r="SEI328" s="134"/>
      <c r="SEJ328" s="134"/>
      <c r="SEK328" s="134"/>
      <c r="SEL328" s="134"/>
      <c r="SEM328" s="134"/>
      <c r="SEN328" s="134"/>
      <c r="SEO328" s="134"/>
      <c r="SEP328" s="134"/>
      <c r="SEQ328" s="134"/>
      <c r="SER328" s="134"/>
      <c r="SES328" s="134"/>
      <c r="SET328" s="134"/>
      <c r="SEU328" s="134"/>
      <c r="SEV328" s="134"/>
      <c r="SEW328" s="134"/>
      <c r="SEX328" s="134"/>
      <c r="SEY328" s="134"/>
      <c r="SEZ328" s="134"/>
      <c r="SFA328" s="134"/>
      <c r="SFB328" s="134"/>
      <c r="SFC328" s="134"/>
      <c r="SFD328" s="134"/>
      <c r="SFE328" s="134"/>
      <c r="SFF328" s="134"/>
      <c r="SFG328" s="134"/>
      <c r="SFH328" s="134"/>
      <c r="SFI328" s="134"/>
      <c r="SFJ328" s="134"/>
      <c r="SFK328" s="134"/>
      <c r="SFL328" s="134"/>
      <c r="SFM328" s="134"/>
      <c r="SFN328" s="134"/>
      <c r="SFO328" s="134"/>
      <c r="SFP328" s="134"/>
      <c r="SFQ328" s="134"/>
      <c r="SFR328" s="134"/>
      <c r="SFS328" s="134"/>
      <c r="SFT328" s="134"/>
      <c r="SFU328" s="134"/>
      <c r="SFV328" s="134"/>
      <c r="SFW328" s="134"/>
      <c r="SFX328" s="134"/>
      <c r="SFY328" s="134"/>
      <c r="SFZ328" s="134"/>
      <c r="SGA328" s="134"/>
      <c r="SGB328" s="134"/>
      <c r="SGC328" s="134"/>
      <c r="SGD328" s="134"/>
      <c r="SGE328" s="134"/>
      <c r="SGF328" s="134"/>
      <c r="SGG328" s="134"/>
      <c r="SGH328" s="134"/>
      <c r="SGI328" s="134"/>
      <c r="SGJ328" s="134"/>
      <c r="SGK328" s="134"/>
      <c r="SGL328" s="134"/>
      <c r="SGM328" s="134"/>
      <c r="SGN328" s="134"/>
      <c r="SGO328" s="134"/>
      <c r="SGP328" s="134"/>
      <c r="SGQ328" s="134"/>
      <c r="SGR328" s="134"/>
      <c r="SGS328" s="134"/>
      <c r="SGT328" s="134"/>
      <c r="SGU328" s="134"/>
      <c r="SGV328" s="134"/>
      <c r="SGW328" s="134"/>
      <c r="SGX328" s="134"/>
      <c r="SGY328" s="134"/>
      <c r="SGZ328" s="134"/>
      <c r="SHA328" s="134"/>
      <c r="SHB328" s="134"/>
      <c r="SHC328" s="134"/>
      <c r="SHD328" s="134"/>
      <c r="SHE328" s="134"/>
      <c r="SHF328" s="134"/>
      <c r="SHG328" s="134"/>
      <c r="SHH328" s="134"/>
      <c r="SHI328" s="134"/>
      <c r="SHJ328" s="134"/>
      <c r="SHK328" s="134"/>
      <c r="SHL328" s="134"/>
      <c r="SHM328" s="134"/>
      <c r="SHN328" s="134"/>
      <c r="SHO328" s="134"/>
      <c r="SHP328" s="134"/>
      <c r="SHQ328" s="134"/>
      <c r="SHR328" s="134"/>
      <c r="SHS328" s="134"/>
      <c r="SHT328" s="134"/>
      <c r="SHU328" s="134"/>
      <c r="SHV328" s="134"/>
      <c r="SHW328" s="134"/>
      <c r="SHX328" s="134"/>
      <c r="SHY328" s="134"/>
      <c r="SHZ328" s="134"/>
      <c r="SIA328" s="134"/>
      <c r="SIB328" s="134"/>
      <c r="SIC328" s="134"/>
      <c r="SID328" s="134"/>
      <c r="SIE328" s="134"/>
      <c r="SIF328" s="134"/>
      <c r="SIG328" s="134"/>
      <c r="SIH328" s="134"/>
      <c r="SII328" s="134"/>
      <c r="SIJ328" s="134"/>
      <c r="SIK328" s="134"/>
      <c r="SIL328" s="134"/>
      <c r="SIM328" s="134"/>
      <c r="SIN328" s="134"/>
      <c r="SIO328" s="134"/>
      <c r="SIP328" s="134"/>
      <c r="SIQ328" s="134"/>
      <c r="SIR328" s="134"/>
      <c r="SIS328" s="134"/>
      <c r="SIT328" s="134"/>
      <c r="SIU328" s="134"/>
      <c r="SIV328" s="134"/>
      <c r="SIW328" s="134"/>
      <c r="SIX328" s="134"/>
      <c r="SIY328" s="134"/>
      <c r="SIZ328" s="134"/>
      <c r="SJA328" s="134"/>
      <c r="SJB328" s="134"/>
      <c r="SJC328" s="134"/>
      <c r="SJD328" s="134"/>
      <c r="SJE328" s="134"/>
      <c r="SJF328" s="134"/>
      <c r="SJG328" s="134"/>
      <c r="SJH328" s="134"/>
      <c r="SJI328" s="134"/>
      <c r="SJJ328" s="134"/>
      <c r="SJK328" s="134"/>
      <c r="SJL328" s="134"/>
      <c r="SJM328" s="134"/>
      <c r="SJN328" s="134"/>
      <c r="SJO328" s="134"/>
      <c r="SJP328" s="134"/>
      <c r="SJQ328" s="134"/>
      <c r="SJR328" s="134"/>
      <c r="SJS328" s="134"/>
      <c r="SJT328" s="134"/>
      <c r="SJU328" s="134"/>
      <c r="SJV328" s="134"/>
      <c r="SJW328" s="134"/>
      <c r="SJX328" s="134"/>
      <c r="SJY328" s="134"/>
      <c r="SJZ328" s="134"/>
      <c r="SKA328" s="134"/>
      <c r="SKB328" s="134"/>
      <c r="SKC328" s="134"/>
      <c r="SKD328" s="134"/>
      <c r="SKE328" s="134"/>
      <c r="SKF328" s="134"/>
      <c r="SKG328" s="134"/>
      <c r="SKH328" s="134"/>
      <c r="SKI328" s="134"/>
      <c r="SKJ328" s="134"/>
      <c r="SKK328" s="134"/>
      <c r="SKL328" s="134"/>
      <c r="SKM328" s="134"/>
      <c r="SKN328" s="134"/>
      <c r="SKO328" s="134"/>
      <c r="SKP328" s="134"/>
      <c r="SKQ328" s="134"/>
      <c r="SKR328" s="134"/>
      <c r="SKS328" s="134"/>
      <c r="SKT328" s="134"/>
      <c r="SKU328" s="134"/>
      <c r="SKV328" s="134"/>
      <c r="SKW328" s="134"/>
      <c r="SKX328" s="134"/>
      <c r="SKY328" s="134"/>
      <c r="SKZ328" s="134"/>
      <c r="SLA328" s="134"/>
      <c r="SLB328" s="134"/>
      <c r="SLC328" s="134"/>
      <c r="SLD328" s="134"/>
      <c r="SLE328" s="134"/>
      <c r="SLF328" s="134"/>
      <c r="SLG328" s="134"/>
      <c r="SLH328" s="134"/>
      <c r="SLI328" s="134"/>
      <c r="SLJ328" s="134"/>
      <c r="SLK328" s="134"/>
      <c r="SLL328" s="134"/>
      <c r="SLM328" s="134"/>
      <c r="SLN328" s="134"/>
      <c r="SLO328" s="134"/>
      <c r="SLP328" s="134"/>
      <c r="SLQ328" s="134"/>
      <c r="SLR328" s="134"/>
      <c r="SLS328" s="134"/>
      <c r="SLT328" s="134"/>
      <c r="SLU328" s="134"/>
      <c r="SLV328" s="134"/>
      <c r="SLW328" s="134"/>
      <c r="SLX328" s="134"/>
      <c r="SLY328" s="134"/>
      <c r="SLZ328" s="134"/>
      <c r="SMA328" s="134"/>
      <c r="SMB328" s="134"/>
      <c r="SMC328" s="134"/>
      <c r="SMD328" s="134"/>
      <c r="SME328" s="134"/>
      <c r="SMF328" s="134"/>
      <c r="SMG328" s="134"/>
      <c r="SMH328" s="134"/>
      <c r="SMI328" s="134"/>
      <c r="SMJ328" s="134"/>
      <c r="SMK328" s="134"/>
      <c r="SML328" s="134"/>
      <c r="SMM328" s="134"/>
      <c r="SMN328" s="134"/>
      <c r="SMO328" s="134"/>
      <c r="SMP328" s="134"/>
      <c r="SMQ328" s="134"/>
      <c r="SMR328" s="134"/>
      <c r="SMS328" s="134"/>
      <c r="SMT328" s="134"/>
      <c r="SMU328" s="134"/>
      <c r="SMV328" s="134"/>
      <c r="SMW328" s="134"/>
      <c r="SMX328" s="134"/>
      <c r="SMY328" s="134"/>
      <c r="SMZ328" s="134"/>
      <c r="SNA328" s="134"/>
      <c r="SNB328" s="134"/>
      <c r="SNC328" s="134"/>
      <c r="SND328" s="134"/>
      <c r="SNE328" s="134"/>
      <c r="SNF328" s="134"/>
      <c r="SNG328" s="134"/>
      <c r="SNH328" s="134"/>
      <c r="SNI328" s="134"/>
      <c r="SNJ328" s="134"/>
      <c r="SNK328" s="134"/>
      <c r="SNL328" s="134"/>
      <c r="SNM328" s="134"/>
      <c r="SNN328" s="134"/>
      <c r="SNO328" s="134"/>
      <c r="SNP328" s="134"/>
      <c r="SNQ328" s="134"/>
      <c r="SNR328" s="134"/>
      <c r="SNS328" s="134"/>
      <c r="SNT328" s="134"/>
      <c r="SNU328" s="134"/>
      <c r="SNV328" s="134"/>
      <c r="SNW328" s="134"/>
      <c r="SNX328" s="134"/>
      <c r="SNY328" s="134"/>
      <c r="SNZ328" s="134"/>
      <c r="SOA328" s="134"/>
      <c r="SOB328" s="134"/>
      <c r="SOC328" s="134"/>
      <c r="SOD328" s="134"/>
      <c r="SOE328" s="134"/>
      <c r="SOF328" s="134"/>
      <c r="SOG328" s="134"/>
      <c r="SOH328" s="134"/>
      <c r="SOI328" s="134"/>
      <c r="SOJ328" s="134"/>
      <c r="SOK328" s="134"/>
      <c r="SOL328" s="134"/>
      <c r="SOM328" s="134"/>
      <c r="SON328" s="134"/>
      <c r="SOO328" s="134"/>
      <c r="SOP328" s="134"/>
      <c r="SOQ328" s="134"/>
      <c r="SOR328" s="134"/>
      <c r="SOS328" s="134"/>
      <c r="SOT328" s="134"/>
      <c r="SOU328" s="134"/>
      <c r="SOV328" s="134"/>
      <c r="SOW328" s="134"/>
      <c r="SOX328" s="134"/>
      <c r="SOY328" s="134"/>
      <c r="SOZ328" s="134"/>
      <c r="SPA328" s="134"/>
      <c r="SPB328" s="134"/>
      <c r="SPC328" s="134"/>
      <c r="SPD328" s="134"/>
      <c r="SPE328" s="134"/>
      <c r="SPF328" s="134"/>
      <c r="SPG328" s="134"/>
      <c r="SPH328" s="134"/>
      <c r="SPI328" s="134"/>
      <c r="SPJ328" s="134"/>
      <c r="SPK328" s="134"/>
      <c r="SPL328" s="134"/>
      <c r="SPM328" s="134"/>
      <c r="SPN328" s="134"/>
      <c r="SPO328" s="134"/>
      <c r="SPP328" s="134"/>
      <c r="SPQ328" s="134"/>
      <c r="SPR328" s="134"/>
      <c r="SPS328" s="134"/>
      <c r="SPT328" s="134"/>
      <c r="SPU328" s="134"/>
      <c r="SPV328" s="134"/>
      <c r="SPW328" s="134"/>
      <c r="SPX328" s="134"/>
      <c r="SPY328" s="134"/>
      <c r="SPZ328" s="134"/>
      <c r="SQA328" s="134"/>
      <c r="SQB328" s="134"/>
      <c r="SQC328" s="134"/>
      <c r="SQD328" s="134"/>
      <c r="SQE328" s="134"/>
      <c r="SQF328" s="134"/>
      <c r="SQG328" s="134"/>
      <c r="SQH328" s="134"/>
      <c r="SQI328" s="134"/>
      <c r="SQJ328" s="134"/>
      <c r="SQK328" s="134"/>
      <c r="SQL328" s="134"/>
      <c r="SQM328" s="134"/>
      <c r="SQN328" s="134"/>
      <c r="SQO328" s="134"/>
      <c r="SQP328" s="134"/>
      <c r="SQQ328" s="134"/>
      <c r="SQR328" s="134"/>
      <c r="SQS328" s="134"/>
      <c r="SQT328" s="134"/>
      <c r="SQU328" s="134"/>
      <c r="SQV328" s="134"/>
      <c r="SQW328" s="134"/>
      <c r="SQX328" s="134"/>
      <c r="SQY328" s="134"/>
      <c r="SQZ328" s="134"/>
      <c r="SRA328" s="134"/>
      <c r="SRB328" s="134"/>
      <c r="SRC328" s="134"/>
      <c r="SRD328" s="134"/>
      <c r="SRE328" s="134"/>
      <c r="SRF328" s="134"/>
      <c r="SRG328" s="134"/>
      <c r="SRH328" s="134"/>
      <c r="SRI328" s="134"/>
      <c r="SRJ328" s="134"/>
      <c r="SRK328" s="134"/>
      <c r="SRL328" s="134"/>
      <c r="SRM328" s="134"/>
      <c r="SRN328" s="134"/>
      <c r="SRO328" s="134"/>
      <c r="SRP328" s="134"/>
      <c r="SRQ328" s="134"/>
      <c r="SRR328" s="134"/>
      <c r="SRS328" s="134"/>
      <c r="SRT328" s="134"/>
      <c r="SRU328" s="134"/>
      <c r="SRV328" s="134"/>
      <c r="SRW328" s="134"/>
      <c r="SRX328" s="134"/>
      <c r="SRY328" s="134"/>
      <c r="SRZ328" s="134"/>
      <c r="SSA328" s="134"/>
      <c r="SSB328" s="134"/>
      <c r="SSC328" s="134"/>
      <c r="SSD328" s="134"/>
      <c r="SSE328" s="134"/>
      <c r="SSF328" s="134"/>
      <c r="SSG328" s="134"/>
      <c r="SSH328" s="134"/>
      <c r="SSI328" s="134"/>
      <c r="SSJ328" s="134"/>
      <c r="SSK328" s="134"/>
      <c r="SSL328" s="134"/>
      <c r="SSM328" s="134"/>
      <c r="SSN328" s="134"/>
      <c r="SSO328" s="134"/>
      <c r="SSP328" s="134"/>
      <c r="SSQ328" s="134"/>
      <c r="SSR328" s="134"/>
      <c r="SSS328" s="134"/>
      <c r="SST328" s="134"/>
      <c r="SSU328" s="134"/>
      <c r="SSV328" s="134"/>
      <c r="SSW328" s="134"/>
      <c r="SSX328" s="134"/>
      <c r="SSY328" s="134"/>
      <c r="SSZ328" s="134"/>
      <c r="STA328" s="134"/>
      <c r="STB328" s="134"/>
      <c r="STC328" s="134"/>
      <c r="STD328" s="134"/>
      <c r="STE328" s="134"/>
      <c r="STF328" s="134"/>
      <c r="STG328" s="134"/>
      <c r="STH328" s="134"/>
      <c r="STI328" s="134"/>
      <c r="STJ328" s="134"/>
      <c r="STK328" s="134"/>
      <c r="STL328" s="134"/>
      <c r="STM328" s="134"/>
      <c r="STN328" s="134"/>
      <c r="STO328" s="134"/>
      <c r="STP328" s="134"/>
      <c r="STQ328" s="134"/>
      <c r="STR328" s="134"/>
      <c r="STS328" s="134"/>
      <c r="STT328" s="134"/>
      <c r="STU328" s="134"/>
      <c r="STV328" s="134"/>
      <c r="STW328" s="134"/>
      <c r="STX328" s="134"/>
      <c r="STY328" s="134"/>
      <c r="STZ328" s="134"/>
      <c r="SUA328" s="134"/>
      <c r="SUB328" s="134"/>
      <c r="SUC328" s="134"/>
      <c r="SUD328" s="134"/>
      <c r="SUE328" s="134"/>
      <c r="SUF328" s="134"/>
      <c r="SUG328" s="134"/>
      <c r="SUH328" s="134"/>
      <c r="SUI328" s="134"/>
      <c r="SUJ328" s="134"/>
      <c r="SUK328" s="134"/>
      <c r="SUL328" s="134"/>
      <c r="SUM328" s="134"/>
      <c r="SUN328" s="134"/>
      <c r="SUO328" s="134"/>
      <c r="SUP328" s="134"/>
      <c r="SUQ328" s="134"/>
      <c r="SUR328" s="134"/>
      <c r="SUS328" s="134"/>
      <c r="SUT328" s="134"/>
      <c r="SUU328" s="134"/>
      <c r="SUV328" s="134"/>
      <c r="SUW328" s="134"/>
      <c r="SUX328" s="134"/>
      <c r="SUY328" s="134"/>
      <c r="SUZ328" s="134"/>
      <c r="SVA328" s="134"/>
      <c r="SVB328" s="134"/>
      <c r="SVC328" s="134"/>
      <c r="SVD328" s="134"/>
      <c r="SVE328" s="134"/>
      <c r="SVF328" s="134"/>
      <c r="SVG328" s="134"/>
      <c r="SVH328" s="134"/>
      <c r="SVI328" s="134"/>
      <c r="SVJ328" s="134"/>
      <c r="SVK328" s="134"/>
      <c r="SVL328" s="134"/>
      <c r="SVM328" s="134"/>
      <c r="SVN328" s="134"/>
      <c r="SVO328" s="134"/>
      <c r="SVP328" s="134"/>
      <c r="SVQ328" s="134"/>
      <c r="SVR328" s="134"/>
      <c r="SVS328" s="134"/>
      <c r="SVT328" s="134"/>
      <c r="SVU328" s="134"/>
      <c r="SVV328" s="134"/>
      <c r="SVW328" s="134"/>
      <c r="SVX328" s="134"/>
      <c r="SVY328" s="134"/>
      <c r="SVZ328" s="134"/>
      <c r="SWA328" s="134"/>
      <c r="SWB328" s="134"/>
      <c r="SWC328" s="134"/>
      <c r="SWD328" s="134"/>
      <c r="SWE328" s="134"/>
      <c r="SWF328" s="134"/>
      <c r="SWG328" s="134"/>
      <c r="SWH328" s="134"/>
      <c r="SWI328" s="134"/>
      <c r="SWJ328" s="134"/>
      <c r="SWK328" s="134"/>
      <c r="SWL328" s="134"/>
      <c r="SWM328" s="134"/>
      <c r="SWN328" s="134"/>
      <c r="SWO328" s="134"/>
      <c r="SWP328" s="134"/>
      <c r="SWQ328" s="134"/>
      <c r="SWR328" s="134"/>
      <c r="SWS328" s="134"/>
      <c r="SWT328" s="134"/>
      <c r="SWU328" s="134"/>
      <c r="SWV328" s="134"/>
      <c r="SWW328" s="134"/>
      <c r="SWX328" s="134"/>
      <c r="SWY328" s="134"/>
      <c r="SWZ328" s="134"/>
      <c r="SXA328" s="134"/>
      <c r="SXB328" s="134"/>
      <c r="SXC328" s="134"/>
      <c r="SXD328" s="134"/>
      <c r="SXE328" s="134"/>
      <c r="SXF328" s="134"/>
      <c r="SXG328" s="134"/>
      <c r="SXH328" s="134"/>
      <c r="SXI328" s="134"/>
      <c r="SXJ328" s="134"/>
      <c r="SXK328" s="134"/>
      <c r="SXL328" s="134"/>
      <c r="SXM328" s="134"/>
      <c r="SXN328" s="134"/>
      <c r="SXO328" s="134"/>
      <c r="SXP328" s="134"/>
      <c r="SXQ328" s="134"/>
      <c r="SXR328" s="134"/>
      <c r="SXS328" s="134"/>
      <c r="SXT328" s="134"/>
      <c r="SXU328" s="134"/>
      <c r="SXV328" s="134"/>
      <c r="SXW328" s="134"/>
      <c r="SXX328" s="134"/>
      <c r="SXY328" s="134"/>
      <c r="SXZ328" s="134"/>
      <c r="SYA328" s="134"/>
      <c r="SYB328" s="134"/>
      <c r="SYC328" s="134"/>
      <c r="SYD328" s="134"/>
      <c r="SYE328" s="134"/>
      <c r="SYF328" s="134"/>
      <c r="SYG328" s="134"/>
      <c r="SYH328" s="134"/>
      <c r="SYI328" s="134"/>
      <c r="SYJ328" s="134"/>
      <c r="SYK328" s="134"/>
      <c r="SYL328" s="134"/>
      <c r="SYM328" s="134"/>
      <c r="SYN328" s="134"/>
      <c r="SYO328" s="134"/>
      <c r="SYP328" s="134"/>
      <c r="SYQ328" s="134"/>
      <c r="SYR328" s="134"/>
      <c r="SYS328" s="134"/>
      <c r="SYT328" s="134"/>
      <c r="SYU328" s="134"/>
      <c r="SYV328" s="134"/>
      <c r="SYW328" s="134"/>
      <c r="SYX328" s="134"/>
      <c r="SYY328" s="134"/>
      <c r="SYZ328" s="134"/>
      <c r="SZA328" s="134"/>
      <c r="SZB328" s="134"/>
      <c r="SZC328" s="134"/>
      <c r="SZD328" s="134"/>
      <c r="SZE328" s="134"/>
      <c r="SZF328" s="134"/>
      <c r="SZG328" s="134"/>
      <c r="SZH328" s="134"/>
      <c r="SZI328" s="134"/>
      <c r="SZJ328" s="134"/>
      <c r="SZK328" s="134"/>
      <c r="SZL328" s="134"/>
      <c r="SZM328" s="134"/>
      <c r="SZN328" s="134"/>
      <c r="SZO328" s="134"/>
      <c r="SZP328" s="134"/>
      <c r="SZQ328" s="134"/>
      <c r="SZR328" s="134"/>
      <c r="SZS328" s="134"/>
      <c r="SZT328" s="134"/>
      <c r="SZU328" s="134"/>
      <c r="SZV328" s="134"/>
      <c r="SZW328" s="134"/>
      <c r="SZX328" s="134"/>
      <c r="SZY328" s="134"/>
      <c r="SZZ328" s="134"/>
      <c r="TAA328" s="134"/>
      <c r="TAB328" s="134"/>
      <c r="TAC328" s="134"/>
      <c r="TAD328" s="134"/>
      <c r="TAE328" s="134"/>
      <c r="TAF328" s="134"/>
      <c r="TAG328" s="134"/>
      <c r="TAH328" s="134"/>
      <c r="TAI328" s="134"/>
      <c r="TAJ328" s="134"/>
      <c r="TAK328" s="134"/>
      <c r="TAL328" s="134"/>
      <c r="TAM328" s="134"/>
      <c r="TAN328" s="134"/>
      <c r="TAO328" s="134"/>
      <c r="TAP328" s="134"/>
      <c r="TAQ328" s="134"/>
      <c r="TAR328" s="134"/>
      <c r="TAS328" s="134"/>
      <c r="TAT328" s="134"/>
      <c r="TAU328" s="134"/>
      <c r="TAV328" s="134"/>
      <c r="TAW328" s="134"/>
      <c r="TAX328" s="134"/>
      <c r="TAY328" s="134"/>
      <c r="TAZ328" s="134"/>
      <c r="TBA328" s="134"/>
      <c r="TBB328" s="134"/>
      <c r="TBC328" s="134"/>
      <c r="TBD328" s="134"/>
      <c r="TBE328" s="134"/>
      <c r="TBF328" s="134"/>
      <c r="TBG328" s="134"/>
      <c r="TBH328" s="134"/>
      <c r="TBI328" s="134"/>
      <c r="TBJ328" s="134"/>
      <c r="TBK328" s="134"/>
      <c r="TBL328" s="134"/>
      <c r="TBM328" s="134"/>
      <c r="TBN328" s="134"/>
      <c r="TBO328" s="134"/>
      <c r="TBP328" s="134"/>
      <c r="TBQ328" s="134"/>
      <c r="TBR328" s="134"/>
      <c r="TBS328" s="134"/>
      <c r="TBT328" s="134"/>
      <c r="TBU328" s="134"/>
      <c r="TBV328" s="134"/>
      <c r="TBW328" s="134"/>
      <c r="TBX328" s="134"/>
      <c r="TBY328" s="134"/>
      <c r="TBZ328" s="134"/>
      <c r="TCA328" s="134"/>
      <c r="TCB328" s="134"/>
      <c r="TCC328" s="134"/>
      <c r="TCD328" s="134"/>
      <c r="TCE328" s="134"/>
      <c r="TCF328" s="134"/>
      <c r="TCG328" s="134"/>
      <c r="TCH328" s="134"/>
      <c r="TCI328" s="134"/>
      <c r="TCJ328" s="134"/>
      <c r="TCK328" s="134"/>
      <c r="TCL328" s="134"/>
      <c r="TCM328" s="134"/>
      <c r="TCN328" s="134"/>
      <c r="TCO328" s="134"/>
      <c r="TCP328" s="134"/>
      <c r="TCQ328" s="134"/>
      <c r="TCR328" s="134"/>
      <c r="TCS328" s="134"/>
      <c r="TCT328" s="134"/>
      <c r="TCU328" s="134"/>
      <c r="TCV328" s="134"/>
      <c r="TCW328" s="134"/>
      <c r="TCX328" s="134"/>
      <c r="TCY328" s="134"/>
      <c r="TCZ328" s="134"/>
      <c r="TDA328" s="134"/>
      <c r="TDB328" s="134"/>
      <c r="TDC328" s="134"/>
      <c r="TDD328" s="134"/>
      <c r="TDE328" s="134"/>
      <c r="TDF328" s="134"/>
      <c r="TDG328" s="134"/>
      <c r="TDH328" s="134"/>
      <c r="TDI328" s="134"/>
      <c r="TDJ328" s="134"/>
      <c r="TDK328" s="134"/>
      <c r="TDL328" s="134"/>
      <c r="TDM328" s="134"/>
      <c r="TDN328" s="134"/>
      <c r="TDO328" s="134"/>
      <c r="TDP328" s="134"/>
      <c r="TDQ328" s="134"/>
      <c r="TDR328" s="134"/>
      <c r="TDS328" s="134"/>
      <c r="TDT328" s="134"/>
      <c r="TDU328" s="134"/>
      <c r="TDV328" s="134"/>
      <c r="TDW328" s="134"/>
      <c r="TDX328" s="134"/>
      <c r="TDY328" s="134"/>
      <c r="TDZ328" s="134"/>
      <c r="TEA328" s="134"/>
      <c r="TEB328" s="134"/>
      <c r="TEC328" s="134"/>
      <c r="TED328" s="134"/>
      <c r="TEE328" s="134"/>
      <c r="TEF328" s="134"/>
      <c r="TEG328" s="134"/>
      <c r="TEH328" s="134"/>
      <c r="TEI328" s="134"/>
      <c r="TEJ328" s="134"/>
      <c r="TEK328" s="134"/>
      <c r="TEL328" s="134"/>
      <c r="TEM328" s="134"/>
      <c r="TEN328" s="134"/>
      <c r="TEO328" s="134"/>
      <c r="TEP328" s="134"/>
      <c r="TEQ328" s="134"/>
      <c r="TER328" s="134"/>
      <c r="TES328" s="134"/>
      <c r="TET328" s="134"/>
      <c r="TEU328" s="134"/>
      <c r="TEV328" s="134"/>
      <c r="TEW328" s="134"/>
      <c r="TEX328" s="134"/>
      <c r="TEY328" s="134"/>
      <c r="TEZ328" s="134"/>
      <c r="TFA328" s="134"/>
      <c r="TFB328" s="134"/>
      <c r="TFC328" s="134"/>
      <c r="TFD328" s="134"/>
      <c r="TFE328" s="134"/>
      <c r="TFF328" s="134"/>
      <c r="TFG328" s="134"/>
      <c r="TFH328" s="134"/>
      <c r="TFI328" s="134"/>
      <c r="TFJ328" s="134"/>
      <c r="TFK328" s="134"/>
      <c r="TFL328" s="134"/>
      <c r="TFM328" s="134"/>
      <c r="TFN328" s="134"/>
      <c r="TFO328" s="134"/>
      <c r="TFP328" s="134"/>
      <c r="TFQ328" s="134"/>
      <c r="TFR328" s="134"/>
      <c r="TFS328" s="134"/>
      <c r="TFT328" s="134"/>
      <c r="TFU328" s="134"/>
      <c r="TFV328" s="134"/>
      <c r="TFW328" s="134"/>
      <c r="TFX328" s="134"/>
      <c r="TFY328" s="134"/>
      <c r="TFZ328" s="134"/>
      <c r="TGA328" s="134"/>
      <c r="TGB328" s="134"/>
      <c r="TGC328" s="134"/>
      <c r="TGD328" s="134"/>
      <c r="TGE328" s="134"/>
      <c r="TGF328" s="134"/>
      <c r="TGG328" s="134"/>
      <c r="TGH328" s="134"/>
      <c r="TGI328" s="134"/>
      <c r="TGJ328" s="134"/>
      <c r="TGK328" s="134"/>
      <c r="TGL328" s="134"/>
      <c r="TGM328" s="134"/>
      <c r="TGN328" s="134"/>
      <c r="TGO328" s="134"/>
      <c r="TGP328" s="134"/>
      <c r="TGQ328" s="134"/>
      <c r="TGR328" s="134"/>
      <c r="TGS328" s="134"/>
      <c r="TGT328" s="134"/>
      <c r="TGU328" s="134"/>
      <c r="TGV328" s="134"/>
      <c r="TGW328" s="134"/>
      <c r="TGX328" s="134"/>
      <c r="TGY328" s="134"/>
      <c r="TGZ328" s="134"/>
      <c r="THA328" s="134"/>
      <c r="THB328" s="134"/>
      <c r="THC328" s="134"/>
      <c r="THD328" s="134"/>
      <c r="THE328" s="134"/>
      <c r="THF328" s="134"/>
      <c r="THG328" s="134"/>
      <c r="THH328" s="134"/>
      <c r="THI328" s="134"/>
      <c r="THJ328" s="134"/>
      <c r="THK328" s="134"/>
      <c r="THL328" s="134"/>
      <c r="THM328" s="134"/>
      <c r="THN328" s="134"/>
      <c r="THO328" s="134"/>
      <c r="THP328" s="134"/>
      <c r="THQ328" s="134"/>
      <c r="THR328" s="134"/>
      <c r="THS328" s="134"/>
      <c r="THT328" s="134"/>
      <c r="THU328" s="134"/>
      <c r="THV328" s="134"/>
      <c r="THW328" s="134"/>
      <c r="THX328" s="134"/>
      <c r="THY328" s="134"/>
      <c r="THZ328" s="134"/>
      <c r="TIA328" s="134"/>
      <c r="TIB328" s="134"/>
      <c r="TIC328" s="134"/>
      <c r="TID328" s="134"/>
      <c r="TIE328" s="134"/>
      <c r="TIF328" s="134"/>
      <c r="TIG328" s="134"/>
      <c r="TIH328" s="134"/>
      <c r="TII328" s="134"/>
      <c r="TIJ328" s="134"/>
      <c r="TIK328" s="134"/>
      <c r="TIL328" s="134"/>
      <c r="TIM328" s="134"/>
      <c r="TIN328" s="134"/>
      <c r="TIO328" s="134"/>
      <c r="TIP328" s="134"/>
      <c r="TIQ328" s="134"/>
      <c r="TIR328" s="134"/>
      <c r="TIS328" s="134"/>
      <c r="TIT328" s="134"/>
      <c r="TIU328" s="134"/>
      <c r="TIV328" s="134"/>
      <c r="TIW328" s="134"/>
      <c r="TIX328" s="134"/>
      <c r="TIY328" s="134"/>
      <c r="TIZ328" s="134"/>
      <c r="TJA328" s="134"/>
      <c r="TJB328" s="134"/>
      <c r="TJC328" s="134"/>
      <c r="TJD328" s="134"/>
      <c r="TJE328" s="134"/>
      <c r="TJF328" s="134"/>
      <c r="TJG328" s="134"/>
      <c r="TJH328" s="134"/>
      <c r="TJI328" s="134"/>
      <c r="TJJ328" s="134"/>
      <c r="TJK328" s="134"/>
      <c r="TJL328" s="134"/>
      <c r="TJM328" s="134"/>
      <c r="TJN328" s="134"/>
      <c r="TJO328" s="134"/>
      <c r="TJP328" s="134"/>
      <c r="TJQ328" s="134"/>
      <c r="TJR328" s="134"/>
      <c r="TJS328" s="134"/>
      <c r="TJT328" s="134"/>
      <c r="TJU328" s="134"/>
      <c r="TJV328" s="134"/>
      <c r="TJW328" s="134"/>
      <c r="TJX328" s="134"/>
      <c r="TJY328" s="134"/>
      <c r="TJZ328" s="134"/>
      <c r="TKA328" s="134"/>
      <c r="TKB328" s="134"/>
      <c r="TKC328" s="134"/>
      <c r="TKD328" s="134"/>
      <c r="TKE328" s="134"/>
      <c r="TKF328" s="134"/>
      <c r="TKG328" s="134"/>
      <c r="TKH328" s="134"/>
      <c r="TKI328" s="134"/>
      <c r="TKJ328" s="134"/>
      <c r="TKK328" s="134"/>
      <c r="TKL328" s="134"/>
      <c r="TKM328" s="134"/>
      <c r="TKN328" s="134"/>
      <c r="TKO328" s="134"/>
      <c r="TKP328" s="134"/>
      <c r="TKQ328" s="134"/>
      <c r="TKR328" s="134"/>
      <c r="TKS328" s="134"/>
      <c r="TKT328" s="134"/>
      <c r="TKU328" s="134"/>
      <c r="TKV328" s="134"/>
      <c r="TKW328" s="134"/>
      <c r="TKX328" s="134"/>
      <c r="TKY328" s="134"/>
      <c r="TKZ328" s="134"/>
      <c r="TLA328" s="134"/>
      <c r="TLB328" s="134"/>
      <c r="TLC328" s="134"/>
      <c r="TLD328" s="134"/>
      <c r="TLE328" s="134"/>
      <c r="TLF328" s="134"/>
      <c r="TLG328" s="134"/>
      <c r="TLH328" s="134"/>
      <c r="TLI328" s="134"/>
      <c r="TLJ328" s="134"/>
      <c r="TLK328" s="134"/>
      <c r="TLL328" s="134"/>
      <c r="TLM328" s="134"/>
      <c r="TLN328" s="134"/>
      <c r="TLO328" s="134"/>
      <c r="TLP328" s="134"/>
      <c r="TLQ328" s="134"/>
      <c r="TLR328" s="134"/>
      <c r="TLS328" s="134"/>
      <c r="TLT328" s="134"/>
      <c r="TLU328" s="134"/>
      <c r="TLV328" s="134"/>
      <c r="TLW328" s="134"/>
      <c r="TLX328" s="134"/>
      <c r="TLY328" s="134"/>
      <c r="TLZ328" s="134"/>
      <c r="TMA328" s="134"/>
      <c r="TMB328" s="134"/>
      <c r="TMC328" s="134"/>
      <c r="TMD328" s="134"/>
      <c r="TME328" s="134"/>
      <c r="TMF328" s="134"/>
      <c r="TMG328" s="134"/>
      <c r="TMH328" s="134"/>
      <c r="TMI328" s="134"/>
      <c r="TMJ328" s="134"/>
      <c r="TMK328" s="134"/>
      <c r="TML328" s="134"/>
      <c r="TMM328" s="134"/>
      <c r="TMN328" s="134"/>
      <c r="TMO328" s="134"/>
      <c r="TMP328" s="134"/>
      <c r="TMQ328" s="134"/>
      <c r="TMR328" s="134"/>
      <c r="TMS328" s="134"/>
      <c r="TMT328" s="134"/>
      <c r="TMU328" s="134"/>
      <c r="TMV328" s="134"/>
      <c r="TMW328" s="134"/>
      <c r="TMX328" s="134"/>
      <c r="TMY328" s="134"/>
      <c r="TMZ328" s="134"/>
      <c r="TNA328" s="134"/>
      <c r="TNB328" s="134"/>
      <c r="TNC328" s="134"/>
      <c r="TND328" s="134"/>
      <c r="TNE328" s="134"/>
      <c r="TNF328" s="134"/>
      <c r="TNG328" s="134"/>
      <c r="TNH328" s="134"/>
      <c r="TNI328" s="134"/>
      <c r="TNJ328" s="134"/>
      <c r="TNK328" s="134"/>
      <c r="TNL328" s="134"/>
      <c r="TNM328" s="134"/>
      <c r="TNN328" s="134"/>
      <c r="TNO328" s="134"/>
      <c r="TNP328" s="134"/>
      <c r="TNQ328" s="134"/>
      <c r="TNR328" s="134"/>
      <c r="TNS328" s="134"/>
      <c r="TNT328" s="134"/>
      <c r="TNU328" s="134"/>
      <c r="TNV328" s="134"/>
      <c r="TNW328" s="134"/>
      <c r="TNX328" s="134"/>
      <c r="TNY328" s="134"/>
      <c r="TNZ328" s="134"/>
      <c r="TOA328" s="134"/>
      <c r="TOB328" s="134"/>
      <c r="TOC328" s="134"/>
      <c r="TOD328" s="134"/>
      <c r="TOE328" s="134"/>
      <c r="TOF328" s="134"/>
      <c r="TOG328" s="134"/>
      <c r="TOH328" s="134"/>
      <c r="TOI328" s="134"/>
      <c r="TOJ328" s="134"/>
      <c r="TOK328" s="134"/>
      <c r="TOL328" s="134"/>
      <c r="TOM328" s="134"/>
      <c r="TON328" s="134"/>
      <c r="TOO328" s="134"/>
      <c r="TOP328" s="134"/>
      <c r="TOQ328" s="134"/>
      <c r="TOR328" s="134"/>
      <c r="TOS328" s="134"/>
      <c r="TOT328" s="134"/>
      <c r="TOU328" s="134"/>
      <c r="TOV328" s="134"/>
      <c r="TOW328" s="134"/>
      <c r="TOX328" s="134"/>
      <c r="TOY328" s="134"/>
      <c r="TOZ328" s="134"/>
      <c r="TPA328" s="134"/>
      <c r="TPB328" s="134"/>
      <c r="TPC328" s="134"/>
      <c r="TPD328" s="134"/>
      <c r="TPE328" s="134"/>
      <c r="TPF328" s="134"/>
      <c r="TPG328" s="134"/>
      <c r="TPH328" s="134"/>
      <c r="TPI328" s="134"/>
      <c r="TPJ328" s="134"/>
      <c r="TPK328" s="134"/>
      <c r="TPL328" s="134"/>
      <c r="TPM328" s="134"/>
      <c r="TPN328" s="134"/>
      <c r="TPO328" s="134"/>
      <c r="TPP328" s="134"/>
      <c r="TPQ328" s="134"/>
      <c r="TPR328" s="134"/>
      <c r="TPS328" s="134"/>
      <c r="TPT328" s="134"/>
      <c r="TPU328" s="134"/>
      <c r="TPV328" s="134"/>
      <c r="TPW328" s="134"/>
      <c r="TPX328" s="134"/>
      <c r="TPY328" s="134"/>
      <c r="TPZ328" s="134"/>
      <c r="TQA328" s="134"/>
      <c r="TQB328" s="134"/>
      <c r="TQC328" s="134"/>
      <c r="TQD328" s="134"/>
      <c r="TQE328" s="134"/>
      <c r="TQF328" s="134"/>
      <c r="TQG328" s="134"/>
      <c r="TQH328" s="134"/>
      <c r="TQI328" s="134"/>
      <c r="TQJ328" s="134"/>
      <c r="TQK328" s="134"/>
      <c r="TQL328" s="134"/>
      <c r="TQM328" s="134"/>
      <c r="TQN328" s="134"/>
      <c r="TQO328" s="134"/>
      <c r="TQP328" s="134"/>
      <c r="TQQ328" s="134"/>
      <c r="TQR328" s="134"/>
      <c r="TQS328" s="134"/>
      <c r="TQT328" s="134"/>
      <c r="TQU328" s="134"/>
      <c r="TQV328" s="134"/>
      <c r="TQW328" s="134"/>
      <c r="TQX328" s="134"/>
      <c r="TQY328" s="134"/>
      <c r="TQZ328" s="134"/>
      <c r="TRA328" s="134"/>
      <c r="TRB328" s="134"/>
      <c r="TRC328" s="134"/>
      <c r="TRD328" s="134"/>
      <c r="TRE328" s="134"/>
      <c r="TRF328" s="134"/>
      <c r="TRG328" s="134"/>
      <c r="TRH328" s="134"/>
      <c r="TRI328" s="134"/>
      <c r="TRJ328" s="134"/>
      <c r="TRK328" s="134"/>
      <c r="TRL328" s="134"/>
      <c r="TRM328" s="134"/>
      <c r="TRN328" s="134"/>
      <c r="TRO328" s="134"/>
      <c r="TRP328" s="134"/>
      <c r="TRQ328" s="134"/>
      <c r="TRR328" s="134"/>
      <c r="TRS328" s="134"/>
      <c r="TRT328" s="134"/>
      <c r="TRU328" s="134"/>
      <c r="TRV328" s="134"/>
      <c r="TRW328" s="134"/>
      <c r="TRX328" s="134"/>
      <c r="TRY328" s="134"/>
      <c r="TRZ328" s="134"/>
      <c r="TSA328" s="134"/>
      <c r="TSB328" s="134"/>
      <c r="TSC328" s="134"/>
      <c r="TSD328" s="134"/>
      <c r="TSE328" s="134"/>
      <c r="TSF328" s="134"/>
      <c r="TSG328" s="134"/>
      <c r="TSH328" s="134"/>
      <c r="TSI328" s="134"/>
      <c r="TSJ328" s="134"/>
      <c r="TSK328" s="134"/>
      <c r="TSL328" s="134"/>
      <c r="TSM328" s="134"/>
      <c r="TSN328" s="134"/>
      <c r="TSO328" s="134"/>
      <c r="TSP328" s="134"/>
      <c r="TSQ328" s="134"/>
      <c r="TSR328" s="134"/>
      <c r="TSS328" s="134"/>
      <c r="TST328" s="134"/>
      <c r="TSU328" s="134"/>
      <c r="TSV328" s="134"/>
      <c r="TSW328" s="134"/>
      <c r="TSX328" s="134"/>
      <c r="TSY328" s="134"/>
      <c r="TSZ328" s="134"/>
      <c r="TTA328" s="134"/>
      <c r="TTB328" s="134"/>
      <c r="TTC328" s="134"/>
      <c r="TTD328" s="134"/>
      <c r="TTE328" s="134"/>
      <c r="TTF328" s="134"/>
      <c r="TTG328" s="134"/>
      <c r="TTH328" s="134"/>
      <c r="TTI328" s="134"/>
      <c r="TTJ328" s="134"/>
      <c r="TTK328" s="134"/>
      <c r="TTL328" s="134"/>
      <c r="TTM328" s="134"/>
      <c r="TTN328" s="134"/>
      <c r="TTO328" s="134"/>
      <c r="TTP328" s="134"/>
      <c r="TTQ328" s="134"/>
      <c r="TTR328" s="134"/>
      <c r="TTS328" s="134"/>
      <c r="TTT328" s="134"/>
      <c r="TTU328" s="134"/>
      <c r="TTV328" s="134"/>
      <c r="TTW328" s="134"/>
      <c r="TTX328" s="134"/>
      <c r="TTY328" s="134"/>
      <c r="TTZ328" s="134"/>
      <c r="TUA328" s="134"/>
      <c r="TUB328" s="134"/>
      <c r="TUC328" s="134"/>
      <c r="TUD328" s="134"/>
      <c r="TUE328" s="134"/>
      <c r="TUF328" s="134"/>
      <c r="TUG328" s="134"/>
      <c r="TUH328" s="134"/>
      <c r="TUI328" s="134"/>
      <c r="TUJ328" s="134"/>
      <c r="TUK328" s="134"/>
      <c r="TUL328" s="134"/>
      <c r="TUM328" s="134"/>
      <c r="TUN328" s="134"/>
      <c r="TUO328" s="134"/>
      <c r="TUP328" s="134"/>
      <c r="TUQ328" s="134"/>
      <c r="TUR328" s="134"/>
      <c r="TUS328" s="134"/>
      <c r="TUT328" s="134"/>
      <c r="TUU328" s="134"/>
      <c r="TUV328" s="134"/>
      <c r="TUW328" s="134"/>
      <c r="TUX328" s="134"/>
      <c r="TUY328" s="134"/>
      <c r="TUZ328" s="134"/>
      <c r="TVA328" s="134"/>
      <c r="TVB328" s="134"/>
      <c r="TVC328" s="134"/>
      <c r="TVD328" s="134"/>
      <c r="TVE328" s="134"/>
      <c r="TVF328" s="134"/>
      <c r="TVG328" s="134"/>
      <c r="TVH328" s="134"/>
      <c r="TVI328" s="134"/>
      <c r="TVJ328" s="134"/>
      <c r="TVK328" s="134"/>
      <c r="TVL328" s="134"/>
      <c r="TVM328" s="134"/>
      <c r="TVN328" s="134"/>
      <c r="TVO328" s="134"/>
      <c r="TVP328" s="134"/>
      <c r="TVQ328" s="134"/>
      <c r="TVR328" s="134"/>
      <c r="TVS328" s="134"/>
      <c r="TVT328" s="134"/>
      <c r="TVU328" s="134"/>
      <c r="TVV328" s="134"/>
      <c r="TVW328" s="134"/>
      <c r="TVX328" s="134"/>
      <c r="TVY328" s="134"/>
      <c r="TVZ328" s="134"/>
      <c r="TWA328" s="134"/>
      <c r="TWB328" s="134"/>
      <c r="TWC328" s="134"/>
      <c r="TWD328" s="134"/>
      <c r="TWE328" s="134"/>
      <c r="TWF328" s="134"/>
      <c r="TWG328" s="134"/>
      <c r="TWH328" s="134"/>
      <c r="TWI328" s="134"/>
      <c r="TWJ328" s="134"/>
      <c r="TWK328" s="134"/>
      <c r="TWL328" s="134"/>
      <c r="TWM328" s="134"/>
      <c r="TWN328" s="134"/>
      <c r="TWO328" s="134"/>
      <c r="TWP328" s="134"/>
      <c r="TWQ328" s="134"/>
      <c r="TWR328" s="134"/>
      <c r="TWS328" s="134"/>
      <c r="TWT328" s="134"/>
      <c r="TWU328" s="134"/>
      <c r="TWV328" s="134"/>
      <c r="TWW328" s="134"/>
      <c r="TWX328" s="134"/>
      <c r="TWY328" s="134"/>
      <c r="TWZ328" s="134"/>
      <c r="TXA328" s="134"/>
      <c r="TXB328" s="134"/>
      <c r="TXC328" s="134"/>
      <c r="TXD328" s="134"/>
      <c r="TXE328" s="134"/>
      <c r="TXF328" s="134"/>
      <c r="TXG328" s="134"/>
      <c r="TXH328" s="134"/>
      <c r="TXI328" s="134"/>
      <c r="TXJ328" s="134"/>
      <c r="TXK328" s="134"/>
      <c r="TXL328" s="134"/>
      <c r="TXM328" s="134"/>
      <c r="TXN328" s="134"/>
      <c r="TXO328" s="134"/>
      <c r="TXP328" s="134"/>
      <c r="TXQ328" s="134"/>
      <c r="TXR328" s="134"/>
      <c r="TXS328" s="134"/>
      <c r="TXT328" s="134"/>
      <c r="TXU328" s="134"/>
      <c r="TXV328" s="134"/>
      <c r="TXW328" s="134"/>
      <c r="TXX328" s="134"/>
      <c r="TXY328" s="134"/>
      <c r="TXZ328" s="134"/>
      <c r="TYA328" s="134"/>
      <c r="TYB328" s="134"/>
      <c r="TYC328" s="134"/>
      <c r="TYD328" s="134"/>
      <c r="TYE328" s="134"/>
      <c r="TYF328" s="134"/>
      <c r="TYG328" s="134"/>
      <c r="TYH328" s="134"/>
      <c r="TYI328" s="134"/>
      <c r="TYJ328" s="134"/>
      <c r="TYK328" s="134"/>
      <c r="TYL328" s="134"/>
      <c r="TYM328" s="134"/>
      <c r="TYN328" s="134"/>
      <c r="TYO328" s="134"/>
      <c r="TYP328" s="134"/>
      <c r="TYQ328" s="134"/>
      <c r="TYR328" s="134"/>
      <c r="TYS328" s="134"/>
      <c r="TYT328" s="134"/>
      <c r="TYU328" s="134"/>
      <c r="TYV328" s="134"/>
      <c r="TYW328" s="134"/>
      <c r="TYX328" s="134"/>
      <c r="TYY328" s="134"/>
      <c r="TYZ328" s="134"/>
      <c r="TZA328" s="134"/>
      <c r="TZB328" s="134"/>
      <c r="TZC328" s="134"/>
      <c r="TZD328" s="134"/>
      <c r="TZE328" s="134"/>
      <c r="TZF328" s="134"/>
      <c r="TZG328" s="134"/>
      <c r="TZH328" s="134"/>
      <c r="TZI328" s="134"/>
      <c r="TZJ328" s="134"/>
      <c r="TZK328" s="134"/>
      <c r="TZL328" s="134"/>
      <c r="TZM328" s="134"/>
      <c r="TZN328" s="134"/>
      <c r="TZO328" s="134"/>
      <c r="TZP328" s="134"/>
      <c r="TZQ328" s="134"/>
      <c r="TZR328" s="134"/>
      <c r="TZS328" s="134"/>
      <c r="TZT328" s="134"/>
      <c r="TZU328" s="134"/>
      <c r="TZV328" s="134"/>
      <c r="TZW328" s="134"/>
      <c r="TZX328" s="134"/>
      <c r="TZY328" s="134"/>
      <c r="TZZ328" s="134"/>
      <c r="UAA328" s="134"/>
      <c r="UAB328" s="134"/>
      <c r="UAC328" s="134"/>
      <c r="UAD328" s="134"/>
      <c r="UAE328" s="134"/>
      <c r="UAF328" s="134"/>
      <c r="UAG328" s="134"/>
      <c r="UAH328" s="134"/>
      <c r="UAI328" s="134"/>
      <c r="UAJ328" s="134"/>
      <c r="UAK328" s="134"/>
      <c r="UAL328" s="134"/>
      <c r="UAM328" s="134"/>
      <c r="UAN328" s="134"/>
      <c r="UAO328" s="134"/>
      <c r="UAP328" s="134"/>
      <c r="UAQ328" s="134"/>
      <c r="UAR328" s="134"/>
      <c r="UAS328" s="134"/>
      <c r="UAT328" s="134"/>
      <c r="UAU328" s="134"/>
      <c r="UAV328" s="134"/>
      <c r="UAW328" s="134"/>
      <c r="UAX328" s="134"/>
      <c r="UAY328" s="134"/>
      <c r="UAZ328" s="134"/>
      <c r="UBA328" s="134"/>
      <c r="UBB328" s="134"/>
      <c r="UBC328" s="134"/>
      <c r="UBD328" s="134"/>
      <c r="UBE328" s="134"/>
      <c r="UBF328" s="134"/>
      <c r="UBG328" s="134"/>
      <c r="UBH328" s="134"/>
      <c r="UBI328" s="134"/>
      <c r="UBJ328" s="134"/>
      <c r="UBK328" s="134"/>
      <c r="UBL328" s="134"/>
      <c r="UBM328" s="134"/>
      <c r="UBN328" s="134"/>
      <c r="UBO328" s="134"/>
      <c r="UBP328" s="134"/>
      <c r="UBQ328" s="134"/>
      <c r="UBR328" s="134"/>
      <c r="UBS328" s="134"/>
      <c r="UBT328" s="134"/>
      <c r="UBU328" s="134"/>
      <c r="UBV328" s="134"/>
      <c r="UBW328" s="134"/>
      <c r="UBX328" s="134"/>
      <c r="UBY328" s="134"/>
      <c r="UBZ328" s="134"/>
      <c r="UCA328" s="134"/>
      <c r="UCB328" s="134"/>
      <c r="UCC328" s="134"/>
      <c r="UCD328" s="134"/>
      <c r="UCE328" s="134"/>
      <c r="UCF328" s="134"/>
      <c r="UCG328" s="134"/>
      <c r="UCH328" s="134"/>
      <c r="UCI328" s="134"/>
      <c r="UCJ328" s="134"/>
      <c r="UCK328" s="134"/>
      <c r="UCL328" s="134"/>
      <c r="UCM328" s="134"/>
      <c r="UCN328" s="134"/>
      <c r="UCO328" s="134"/>
      <c r="UCP328" s="134"/>
      <c r="UCQ328" s="134"/>
      <c r="UCR328" s="134"/>
      <c r="UCS328" s="134"/>
      <c r="UCT328" s="134"/>
      <c r="UCU328" s="134"/>
      <c r="UCV328" s="134"/>
      <c r="UCW328" s="134"/>
      <c r="UCX328" s="134"/>
      <c r="UCY328" s="134"/>
      <c r="UCZ328" s="134"/>
      <c r="UDA328" s="134"/>
      <c r="UDB328" s="134"/>
      <c r="UDC328" s="134"/>
      <c r="UDD328" s="134"/>
      <c r="UDE328" s="134"/>
      <c r="UDF328" s="134"/>
      <c r="UDG328" s="134"/>
      <c r="UDH328" s="134"/>
      <c r="UDI328" s="134"/>
      <c r="UDJ328" s="134"/>
      <c r="UDK328" s="134"/>
      <c r="UDL328" s="134"/>
      <c r="UDM328" s="134"/>
      <c r="UDN328" s="134"/>
      <c r="UDO328" s="134"/>
      <c r="UDP328" s="134"/>
      <c r="UDQ328" s="134"/>
      <c r="UDR328" s="134"/>
      <c r="UDS328" s="134"/>
      <c r="UDT328" s="134"/>
      <c r="UDU328" s="134"/>
      <c r="UDV328" s="134"/>
      <c r="UDW328" s="134"/>
      <c r="UDX328" s="134"/>
      <c r="UDY328" s="134"/>
      <c r="UDZ328" s="134"/>
      <c r="UEA328" s="134"/>
      <c r="UEB328" s="134"/>
      <c r="UEC328" s="134"/>
      <c r="UED328" s="134"/>
      <c r="UEE328" s="134"/>
      <c r="UEF328" s="134"/>
      <c r="UEG328" s="134"/>
      <c r="UEH328" s="134"/>
      <c r="UEI328" s="134"/>
      <c r="UEJ328" s="134"/>
      <c r="UEK328" s="134"/>
      <c r="UEL328" s="134"/>
      <c r="UEM328" s="134"/>
      <c r="UEN328" s="134"/>
      <c r="UEO328" s="134"/>
      <c r="UEP328" s="134"/>
      <c r="UEQ328" s="134"/>
      <c r="UER328" s="134"/>
      <c r="UES328" s="134"/>
      <c r="UET328" s="134"/>
      <c r="UEU328" s="134"/>
      <c r="UEV328" s="134"/>
      <c r="UEW328" s="134"/>
      <c r="UEX328" s="134"/>
      <c r="UEY328" s="134"/>
      <c r="UEZ328" s="134"/>
      <c r="UFA328" s="134"/>
      <c r="UFB328" s="134"/>
      <c r="UFC328" s="134"/>
      <c r="UFD328" s="134"/>
      <c r="UFE328" s="134"/>
      <c r="UFF328" s="134"/>
      <c r="UFG328" s="134"/>
      <c r="UFH328" s="134"/>
      <c r="UFI328" s="134"/>
      <c r="UFJ328" s="134"/>
      <c r="UFK328" s="134"/>
      <c r="UFL328" s="134"/>
      <c r="UFM328" s="134"/>
      <c r="UFN328" s="134"/>
      <c r="UFO328" s="134"/>
      <c r="UFP328" s="134"/>
      <c r="UFQ328" s="134"/>
      <c r="UFR328" s="134"/>
      <c r="UFS328" s="134"/>
      <c r="UFT328" s="134"/>
      <c r="UFU328" s="134"/>
      <c r="UFV328" s="134"/>
      <c r="UFW328" s="134"/>
      <c r="UFX328" s="134"/>
      <c r="UFY328" s="134"/>
      <c r="UFZ328" s="134"/>
      <c r="UGA328" s="134"/>
      <c r="UGB328" s="134"/>
      <c r="UGC328" s="134"/>
      <c r="UGD328" s="134"/>
      <c r="UGE328" s="134"/>
      <c r="UGF328" s="134"/>
      <c r="UGG328" s="134"/>
      <c r="UGH328" s="134"/>
      <c r="UGI328" s="134"/>
      <c r="UGJ328" s="134"/>
      <c r="UGK328" s="134"/>
      <c r="UGL328" s="134"/>
      <c r="UGM328" s="134"/>
      <c r="UGN328" s="134"/>
      <c r="UGO328" s="134"/>
      <c r="UGP328" s="134"/>
      <c r="UGQ328" s="134"/>
      <c r="UGR328" s="134"/>
      <c r="UGS328" s="134"/>
      <c r="UGT328" s="134"/>
      <c r="UGU328" s="134"/>
      <c r="UGV328" s="134"/>
      <c r="UGW328" s="134"/>
      <c r="UGX328" s="134"/>
      <c r="UGY328" s="134"/>
      <c r="UGZ328" s="134"/>
      <c r="UHA328" s="134"/>
      <c r="UHB328" s="134"/>
      <c r="UHC328" s="134"/>
      <c r="UHD328" s="134"/>
      <c r="UHE328" s="134"/>
      <c r="UHF328" s="134"/>
      <c r="UHG328" s="134"/>
      <c r="UHH328" s="134"/>
      <c r="UHI328" s="134"/>
      <c r="UHJ328" s="134"/>
      <c r="UHK328" s="134"/>
      <c r="UHL328" s="134"/>
      <c r="UHM328" s="134"/>
      <c r="UHN328" s="134"/>
      <c r="UHO328" s="134"/>
      <c r="UHP328" s="134"/>
      <c r="UHQ328" s="134"/>
      <c r="UHR328" s="134"/>
      <c r="UHS328" s="134"/>
      <c r="UHT328" s="134"/>
      <c r="UHU328" s="134"/>
      <c r="UHV328" s="134"/>
      <c r="UHW328" s="134"/>
      <c r="UHX328" s="134"/>
      <c r="UHY328" s="134"/>
      <c r="UHZ328" s="134"/>
      <c r="UIA328" s="134"/>
      <c r="UIB328" s="134"/>
      <c r="UIC328" s="134"/>
      <c r="UID328" s="134"/>
      <c r="UIE328" s="134"/>
      <c r="UIF328" s="134"/>
      <c r="UIG328" s="134"/>
      <c r="UIH328" s="134"/>
      <c r="UII328" s="134"/>
      <c r="UIJ328" s="134"/>
      <c r="UIK328" s="134"/>
      <c r="UIL328" s="134"/>
      <c r="UIM328" s="134"/>
      <c r="UIN328" s="134"/>
      <c r="UIO328" s="134"/>
      <c r="UIP328" s="134"/>
      <c r="UIQ328" s="134"/>
      <c r="UIR328" s="134"/>
      <c r="UIS328" s="134"/>
      <c r="UIT328" s="134"/>
      <c r="UIU328" s="134"/>
      <c r="UIV328" s="134"/>
      <c r="UIW328" s="134"/>
      <c r="UIX328" s="134"/>
      <c r="UIY328" s="134"/>
      <c r="UIZ328" s="134"/>
      <c r="UJA328" s="134"/>
      <c r="UJB328" s="134"/>
      <c r="UJC328" s="134"/>
      <c r="UJD328" s="134"/>
      <c r="UJE328" s="134"/>
      <c r="UJF328" s="134"/>
      <c r="UJG328" s="134"/>
      <c r="UJH328" s="134"/>
      <c r="UJI328" s="134"/>
      <c r="UJJ328" s="134"/>
      <c r="UJK328" s="134"/>
      <c r="UJL328" s="134"/>
      <c r="UJM328" s="134"/>
      <c r="UJN328" s="134"/>
      <c r="UJO328" s="134"/>
      <c r="UJP328" s="134"/>
      <c r="UJQ328" s="134"/>
      <c r="UJR328" s="134"/>
      <c r="UJS328" s="134"/>
      <c r="UJT328" s="134"/>
      <c r="UJU328" s="134"/>
      <c r="UJV328" s="134"/>
      <c r="UJW328" s="134"/>
      <c r="UJX328" s="134"/>
      <c r="UJY328" s="134"/>
      <c r="UJZ328" s="134"/>
      <c r="UKA328" s="134"/>
      <c r="UKB328" s="134"/>
      <c r="UKC328" s="134"/>
      <c r="UKD328" s="134"/>
      <c r="UKE328" s="134"/>
      <c r="UKF328" s="134"/>
      <c r="UKG328" s="134"/>
      <c r="UKH328" s="134"/>
      <c r="UKI328" s="134"/>
      <c r="UKJ328" s="134"/>
      <c r="UKK328" s="134"/>
      <c r="UKL328" s="134"/>
      <c r="UKM328" s="134"/>
      <c r="UKN328" s="134"/>
      <c r="UKO328" s="134"/>
      <c r="UKP328" s="134"/>
      <c r="UKQ328" s="134"/>
      <c r="UKR328" s="134"/>
      <c r="UKS328" s="134"/>
      <c r="UKT328" s="134"/>
      <c r="UKU328" s="134"/>
      <c r="UKV328" s="134"/>
      <c r="UKW328" s="134"/>
      <c r="UKX328" s="134"/>
      <c r="UKY328" s="134"/>
      <c r="UKZ328" s="134"/>
      <c r="ULA328" s="134"/>
      <c r="ULB328" s="134"/>
      <c r="ULC328" s="134"/>
      <c r="ULD328" s="134"/>
      <c r="ULE328" s="134"/>
      <c r="ULF328" s="134"/>
      <c r="ULG328" s="134"/>
      <c r="ULH328" s="134"/>
      <c r="ULI328" s="134"/>
      <c r="ULJ328" s="134"/>
      <c r="ULK328" s="134"/>
      <c r="ULL328" s="134"/>
      <c r="ULM328" s="134"/>
      <c r="ULN328" s="134"/>
      <c r="ULO328" s="134"/>
      <c r="ULP328" s="134"/>
      <c r="ULQ328" s="134"/>
      <c r="ULR328" s="134"/>
      <c r="ULS328" s="134"/>
      <c r="ULT328" s="134"/>
      <c r="ULU328" s="134"/>
      <c r="ULV328" s="134"/>
      <c r="ULW328" s="134"/>
      <c r="ULX328" s="134"/>
      <c r="ULY328" s="134"/>
      <c r="ULZ328" s="134"/>
      <c r="UMA328" s="134"/>
      <c r="UMB328" s="134"/>
      <c r="UMC328" s="134"/>
      <c r="UMD328" s="134"/>
      <c r="UME328" s="134"/>
      <c r="UMF328" s="134"/>
      <c r="UMG328" s="134"/>
      <c r="UMH328" s="134"/>
      <c r="UMI328" s="134"/>
      <c r="UMJ328" s="134"/>
      <c r="UMK328" s="134"/>
      <c r="UML328" s="134"/>
      <c r="UMM328" s="134"/>
      <c r="UMN328" s="134"/>
      <c r="UMO328" s="134"/>
      <c r="UMP328" s="134"/>
      <c r="UMQ328" s="134"/>
      <c r="UMR328" s="134"/>
      <c r="UMS328" s="134"/>
      <c r="UMT328" s="134"/>
      <c r="UMU328" s="134"/>
      <c r="UMV328" s="134"/>
      <c r="UMW328" s="134"/>
      <c r="UMX328" s="134"/>
      <c r="UMY328" s="134"/>
      <c r="UMZ328" s="134"/>
      <c r="UNA328" s="134"/>
      <c r="UNB328" s="134"/>
      <c r="UNC328" s="134"/>
      <c r="UND328" s="134"/>
      <c r="UNE328" s="134"/>
      <c r="UNF328" s="134"/>
      <c r="UNG328" s="134"/>
      <c r="UNH328" s="134"/>
      <c r="UNI328" s="134"/>
      <c r="UNJ328" s="134"/>
      <c r="UNK328" s="134"/>
      <c r="UNL328" s="134"/>
      <c r="UNM328" s="134"/>
      <c r="UNN328" s="134"/>
      <c r="UNO328" s="134"/>
      <c r="UNP328" s="134"/>
      <c r="UNQ328" s="134"/>
      <c r="UNR328" s="134"/>
      <c r="UNS328" s="134"/>
      <c r="UNT328" s="134"/>
      <c r="UNU328" s="134"/>
      <c r="UNV328" s="134"/>
      <c r="UNW328" s="134"/>
      <c r="UNX328" s="134"/>
      <c r="UNY328" s="134"/>
      <c r="UNZ328" s="134"/>
      <c r="UOA328" s="134"/>
      <c r="UOB328" s="134"/>
      <c r="UOC328" s="134"/>
      <c r="UOD328" s="134"/>
      <c r="UOE328" s="134"/>
      <c r="UOF328" s="134"/>
      <c r="UOG328" s="134"/>
      <c r="UOH328" s="134"/>
      <c r="UOI328" s="134"/>
      <c r="UOJ328" s="134"/>
      <c r="UOK328" s="134"/>
      <c r="UOL328" s="134"/>
      <c r="UOM328" s="134"/>
      <c r="UON328" s="134"/>
      <c r="UOO328" s="134"/>
      <c r="UOP328" s="134"/>
      <c r="UOQ328" s="134"/>
      <c r="UOR328" s="134"/>
      <c r="UOS328" s="134"/>
      <c r="UOT328" s="134"/>
      <c r="UOU328" s="134"/>
      <c r="UOV328" s="134"/>
      <c r="UOW328" s="134"/>
      <c r="UOX328" s="134"/>
      <c r="UOY328" s="134"/>
      <c r="UOZ328" s="134"/>
      <c r="UPA328" s="134"/>
      <c r="UPB328" s="134"/>
      <c r="UPC328" s="134"/>
      <c r="UPD328" s="134"/>
      <c r="UPE328" s="134"/>
      <c r="UPF328" s="134"/>
      <c r="UPG328" s="134"/>
      <c r="UPH328" s="134"/>
      <c r="UPI328" s="134"/>
      <c r="UPJ328" s="134"/>
      <c r="UPK328" s="134"/>
      <c r="UPL328" s="134"/>
      <c r="UPM328" s="134"/>
      <c r="UPN328" s="134"/>
      <c r="UPO328" s="134"/>
      <c r="UPP328" s="134"/>
      <c r="UPQ328" s="134"/>
      <c r="UPR328" s="134"/>
      <c r="UPS328" s="134"/>
      <c r="UPT328" s="134"/>
      <c r="UPU328" s="134"/>
      <c r="UPV328" s="134"/>
      <c r="UPW328" s="134"/>
      <c r="UPX328" s="134"/>
      <c r="UPY328" s="134"/>
      <c r="UPZ328" s="134"/>
      <c r="UQA328" s="134"/>
      <c r="UQB328" s="134"/>
      <c r="UQC328" s="134"/>
      <c r="UQD328" s="134"/>
      <c r="UQE328" s="134"/>
      <c r="UQF328" s="134"/>
      <c r="UQG328" s="134"/>
      <c r="UQH328" s="134"/>
      <c r="UQI328" s="134"/>
      <c r="UQJ328" s="134"/>
      <c r="UQK328" s="134"/>
      <c r="UQL328" s="134"/>
      <c r="UQM328" s="134"/>
      <c r="UQN328" s="134"/>
      <c r="UQO328" s="134"/>
      <c r="UQP328" s="134"/>
      <c r="UQQ328" s="134"/>
      <c r="UQR328" s="134"/>
      <c r="UQS328" s="134"/>
      <c r="UQT328" s="134"/>
      <c r="UQU328" s="134"/>
      <c r="UQV328" s="134"/>
      <c r="UQW328" s="134"/>
      <c r="UQX328" s="134"/>
      <c r="UQY328" s="134"/>
      <c r="UQZ328" s="134"/>
      <c r="URA328" s="134"/>
      <c r="URB328" s="134"/>
      <c r="URC328" s="134"/>
      <c r="URD328" s="134"/>
      <c r="URE328" s="134"/>
      <c r="URF328" s="134"/>
      <c r="URG328" s="134"/>
      <c r="URH328" s="134"/>
      <c r="URI328" s="134"/>
      <c r="URJ328" s="134"/>
      <c r="URK328" s="134"/>
      <c r="URL328" s="134"/>
      <c r="URM328" s="134"/>
      <c r="URN328" s="134"/>
      <c r="URO328" s="134"/>
      <c r="URP328" s="134"/>
      <c r="URQ328" s="134"/>
      <c r="URR328" s="134"/>
      <c r="URS328" s="134"/>
      <c r="URT328" s="134"/>
      <c r="URU328" s="134"/>
      <c r="URV328" s="134"/>
      <c r="URW328" s="134"/>
      <c r="URX328" s="134"/>
      <c r="URY328" s="134"/>
      <c r="URZ328" s="134"/>
      <c r="USA328" s="134"/>
      <c r="USB328" s="134"/>
      <c r="USC328" s="134"/>
      <c r="USD328" s="134"/>
      <c r="USE328" s="134"/>
      <c r="USF328" s="134"/>
      <c r="USG328" s="134"/>
      <c r="USH328" s="134"/>
      <c r="USI328" s="134"/>
      <c r="USJ328" s="134"/>
      <c r="USK328" s="134"/>
      <c r="USL328" s="134"/>
      <c r="USM328" s="134"/>
      <c r="USN328" s="134"/>
      <c r="USO328" s="134"/>
      <c r="USP328" s="134"/>
      <c r="USQ328" s="134"/>
      <c r="USR328" s="134"/>
      <c r="USS328" s="134"/>
      <c r="UST328" s="134"/>
      <c r="USU328" s="134"/>
      <c r="USV328" s="134"/>
      <c r="USW328" s="134"/>
      <c r="USX328" s="134"/>
      <c r="USY328" s="134"/>
      <c r="USZ328" s="134"/>
      <c r="UTA328" s="134"/>
      <c r="UTB328" s="134"/>
      <c r="UTC328" s="134"/>
      <c r="UTD328" s="134"/>
      <c r="UTE328" s="134"/>
      <c r="UTF328" s="134"/>
      <c r="UTG328" s="134"/>
      <c r="UTH328" s="134"/>
      <c r="UTI328" s="134"/>
      <c r="UTJ328" s="134"/>
      <c r="UTK328" s="134"/>
      <c r="UTL328" s="134"/>
      <c r="UTM328" s="134"/>
      <c r="UTN328" s="134"/>
      <c r="UTO328" s="134"/>
      <c r="UTP328" s="134"/>
      <c r="UTQ328" s="134"/>
      <c r="UTR328" s="134"/>
      <c r="UTS328" s="134"/>
      <c r="UTT328" s="134"/>
      <c r="UTU328" s="134"/>
      <c r="UTV328" s="134"/>
      <c r="UTW328" s="134"/>
      <c r="UTX328" s="134"/>
      <c r="UTY328" s="134"/>
      <c r="UTZ328" s="134"/>
      <c r="UUA328" s="134"/>
      <c r="UUB328" s="134"/>
      <c r="UUC328" s="134"/>
      <c r="UUD328" s="134"/>
      <c r="UUE328" s="134"/>
      <c r="UUF328" s="134"/>
      <c r="UUG328" s="134"/>
      <c r="UUH328" s="134"/>
      <c r="UUI328" s="134"/>
      <c r="UUJ328" s="134"/>
      <c r="UUK328" s="134"/>
      <c r="UUL328" s="134"/>
      <c r="UUM328" s="134"/>
      <c r="UUN328" s="134"/>
      <c r="UUO328" s="134"/>
      <c r="UUP328" s="134"/>
      <c r="UUQ328" s="134"/>
      <c r="UUR328" s="134"/>
      <c r="UUS328" s="134"/>
      <c r="UUT328" s="134"/>
      <c r="UUU328" s="134"/>
      <c r="UUV328" s="134"/>
      <c r="UUW328" s="134"/>
      <c r="UUX328" s="134"/>
      <c r="UUY328" s="134"/>
      <c r="UUZ328" s="134"/>
      <c r="UVA328" s="134"/>
      <c r="UVB328" s="134"/>
      <c r="UVC328" s="134"/>
      <c r="UVD328" s="134"/>
      <c r="UVE328" s="134"/>
      <c r="UVF328" s="134"/>
      <c r="UVG328" s="134"/>
      <c r="UVH328" s="134"/>
      <c r="UVI328" s="134"/>
      <c r="UVJ328" s="134"/>
      <c r="UVK328" s="134"/>
      <c r="UVL328" s="134"/>
      <c r="UVM328" s="134"/>
      <c r="UVN328" s="134"/>
      <c r="UVO328" s="134"/>
      <c r="UVP328" s="134"/>
      <c r="UVQ328" s="134"/>
      <c r="UVR328" s="134"/>
      <c r="UVS328" s="134"/>
      <c r="UVT328" s="134"/>
      <c r="UVU328" s="134"/>
      <c r="UVV328" s="134"/>
      <c r="UVW328" s="134"/>
      <c r="UVX328" s="134"/>
      <c r="UVY328" s="134"/>
      <c r="UVZ328" s="134"/>
      <c r="UWA328" s="134"/>
      <c r="UWB328" s="134"/>
      <c r="UWC328" s="134"/>
      <c r="UWD328" s="134"/>
      <c r="UWE328" s="134"/>
      <c r="UWF328" s="134"/>
      <c r="UWG328" s="134"/>
      <c r="UWH328" s="134"/>
      <c r="UWI328" s="134"/>
      <c r="UWJ328" s="134"/>
      <c r="UWK328" s="134"/>
      <c r="UWL328" s="134"/>
      <c r="UWM328" s="134"/>
      <c r="UWN328" s="134"/>
      <c r="UWO328" s="134"/>
      <c r="UWP328" s="134"/>
      <c r="UWQ328" s="134"/>
      <c r="UWR328" s="134"/>
      <c r="UWS328" s="134"/>
      <c r="UWT328" s="134"/>
      <c r="UWU328" s="134"/>
      <c r="UWV328" s="134"/>
      <c r="UWW328" s="134"/>
      <c r="UWX328" s="134"/>
      <c r="UWY328" s="134"/>
      <c r="UWZ328" s="134"/>
      <c r="UXA328" s="134"/>
      <c r="UXB328" s="134"/>
      <c r="UXC328" s="134"/>
      <c r="UXD328" s="134"/>
      <c r="UXE328" s="134"/>
      <c r="UXF328" s="134"/>
      <c r="UXG328" s="134"/>
      <c r="UXH328" s="134"/>
      <c r="UXI328" s="134"/>
      <c r="UXJ328" s="134"/>
      <c r="UXK328" s="134"/>
      <c r="UXL328" s="134"/>
      <c r="UXM328" s="134"/>
      <c r="UXN328" s="134"/>
      <c r="UXO328" s="134"/>
      <c r="UXP328" s="134"/>
      <c r="UXQ328" s="134"/>
      <c r="UXR328" s="134"/>
      <c r="UXS328" s="134"/>
      <c r="UXT328" s="134"/>
      <c r="UXU328" s="134"/>
      <c r="UXV328" s="134"/>
      <c r="UXW328" s="134"/>
      <c r="UXX328" s="134"/>
      <c r="UXY328" s="134"/>
      <c r="UXZ328" s="134"/>
      <c r="UYA328" s="134"/>
      <c r="UYB328" s="134"/>
      <c r="UYC328" s="134"/>
      <c r="UYD328" s="134"/>
      <c r="UYE328" s="134"/>
      <c r="UYF328" s="134"/>
      <c r="UYG328" s="134"/>
      <c r="UYH328" s="134"/>
      <c r="UYI328" s="134"/>
      <c r="UYJ328" s="134"/>
      <c r="UYK328" s="134"/>
      <c r="UYL328" s="134"/>
      <c r="UYM328" s="134"/>
      <c r="UYN328" s="134"/>
      <c r="UYO328" s="134"/>
      <c r="UYP328" s="134"/>
      <c r="UYQ328" s="134"/>
      <c r="UYR328" s="134"/>
      <c r="UYS328" s="134"/>
      <c r="UYT328" s="134"/>
      <c r="UYU328" s="134"/>
      <c r="UYV328" s="134"/>
      <c r="UYW328" s="134"/>
      <c r="UYX328" s="134"/>
      <c r="UYY328" s="134"/>
      <c r="UYZ328" s="134"/>
      <c r="UZA328" s="134"/>
      <c r="UZB328" s="134"/>
      <c r="UZC328" s="134"/>
      <c r="UZD328" s="134"/>
      <c r="UZE328" s="134"/>
      <c r="UZF328" s="134"/>
      <c r="UZG328" s="134"/>
      <c r="UZH328" s="134"/>
      <c r="UZI328" s="134"/>
      <c r="UZJ328" s="134"/>
      <c r="UZK328" s="134"/>
      <c r="UZL328" s="134"/>
      <c r="UZM328" s="134"/>
      <c r="UZN328" s="134"/>
      <c r="UZO328" s="134"/>
      <c r="UZP328" s="134"/>
      <c r="UZQ328" s="134"/>
      <c r="UZR328" s="134"/>
      <c r="UZS328" s="134"/>
      <c r="UZT328" s="134"/>
      <c r="UZU328" s="134"/>
      <c r="UZV328" s="134"/>
      <c r="UZW328" s="134"/>
      <c r="UZX328" s="134"/>
      <c r="UZY328" s="134"/>
      <c r="UZZ328" s="134"/>
      <c r="VAA328" s="134"/>
      <c r="VAB328" s="134"/>
      <c r="VAC328" s="134"/>
      <c r="VAD328" s="134"/>
      <c r="VAE328" s="134"/>
      <c r="VAF328" s="134"/>
      <c r="VAG328" s="134"/>
      <c r="VAH328" s="134"/>
      <c r="VAI328" s="134"/>
      <c r="VAJ328" s="134"/>
      <c r="VAK328" s="134"/>
      <c r="VAL328" s="134"/>
      <c r="VAM328" s="134"/>
      <c r="VAN328" s="134"/>
      <c r="VAO328" s="134"/>
      <c r="VAP328" s="134"/>
      <c r="VAQ328" s="134"/>
      <c r="VAR328" s="134"/>
      <c r="VAS328" s="134"/>
      <c r="VAT328" s="134"/>
      <c r="VAU328" s="134"/>
      <c r="VAV328" s="134"/>
      <c r="VAW328" s="134"/>
      <c r="VAX328" s="134"/>
      <c r="VAY328" s="134"/>
      <c r="VAZ328" s="134"/>
      <c r="VBA328" s="134"/>
      <c r="VBB328" s="134"/>
      <c r="VBC328" s="134"/>
      <c r="VBD328" s="134"/>
      <c r="VBE328" s="134"/>
      <c r="VBF328" s="134"/>
      <c r="VBG328" s="134"/>
      <c r="VBH328" s="134"/>
      <c r="VBI328" s="134"/>
      <c r="VBJ328" s="134"/>
      <c r="VBK328" s="134"/>
      <c r="VBL328" s="134"/>
      <c r="VBM328" s="134"/>
      <c r="VBN328" s="134"/>
      <c r="VBO328" s="134"/>
      <c r="VBP328" s="134"/>
      <c r="VBQ328" s="134"/>
      <c r="VBR328" s="134"/>
      <c r="VBS328" s="134"/>
      <c r="VBT328" s="134"/>
      <c r="VBU328" s="134"/>
      <c r="VBV328" s="134"/>
      <c r="VBW328" s="134"/>
      <c r="VBX328" s="134"/>
      <c r="VBY328" s="134"/>
      <c r="VBZ328" s="134"/>
      <c r="VCA328" s="134"/>
      <c r="VCB328" s="134"/>
      <c r="VCC328" s="134"/>
      <c r="VCD328" s="134"/>
      <c r="VCE328" s="134"/>
      <c r="VCF328" s="134"/>
      <c r="VCG328" s="134"/>
      <c r="VCH328" s="134"/>
      <c r="VCI328" s="134"/>
      <c r="VCJ328" s="134"/>
      <c r="VCK328" s="134"/>
      <c r="VCL328" s="134"/>
      <c r="VCM328" s="134"/>
      <c r="VCN328" s="134"/>
      <c r="VCO328" s="134"/>
      <c r="VCP328" s="134"/>
      <c r="VCQ328" s="134"/>
      <c r="VCR328" s="134"/>
      <c r="VCS328" s="134"/>
      <c r="VCT328" s="134"/>
      <c r="VCU328" s="134"/>
      <c r="VCV328" s="134"/>
      <c r="VCW328" s="134"/>
      <c r="VCX328" s="134"/>
      <c r="VCY328" s="134"/>
      <c r="VCZ328" s="134"/>
      <c r="VDA328" s="134"/>
      <c r="VDB328" s="134"/>
      <c r="VDC328" s="134"/>
      <c r="VDD328" s="134"/>
      <c r="VDE328" s="134"/>
      <c r="VDF328" s="134"/>
      <c r="VDG328" s="134"/>
      <c r="VDH328" s="134"/>
      <c r="VDI328" s="134"/>
      <c r="VDJ328" s="134"/>
      <c r="VDK328" s="134"/>
      <c r="VDL328" s="134"/>
      <c r="VDM328" s="134"/>
      <c r="VDN328" s="134"/>
      <c r="VDO328" s="134"/>
      <c r="VDP328" s="134"/>
      <c r="VDQ328" s="134"/>
      <c r="VDR328" s="134"/>
      <c r="VDS328" s="134"/>
      <c r="VDT328" s="134"/>
      <c r="VDU328" s="134"/>
      <c r="VDV328" s="134"/>
      <c r="VDW328" s="134"/>
      <c r="VDX328" s="134"/>
      <c r="VDY328" s="134"/>
      <c r="VDZ328" s="134"/>
      <c r="VEA328" s="134"/>
      <c r="VEB328" s="134"/>
      <c r="VEC328" s="134"/>
      <c r="VED328" s="134"/>
      <c r="VEE328" s="134"/>
      <c r="VEF328" s="134"/>
      <c r="VEG328" s="134"/>
      <c r="VEH328" s="134"/>
      <c r="VEI328" s="134"/>
      <c r="VEJ328" s="134"/>
      <c r="VEK328" s="134"/>
      <c r="VEL328" s="134"/>
      <c r="VEM328" s="134"/>
      <c r="VEN328" s="134"/>
      <c r="VEO328" s="134"/>
      <c r="VEP328" s="134"/>
      <c r="VEQ328" s="134"/>
      <c r="VER328" s="134"/>
      <c r="VES328" s="134"/>
      <c r="VET328" s="134"/>
      <c r="VEU328" s="134"/>
      <c r="VEV328" s="134"/>
      <c r="VEW328" s="134"/>
      <c r="VEX328" s="134"/>
      <c r="VEY328" s="134"/>
      <c r="VEZ328" s="134"/>
      <c r="VFA328" s="134"/>
      <c r="VFB328" s="134"/>
      <c r="VFC328" s="134"/>
      <c r="VFD328" s="134"/>
      <c r="VFE328" s="134"/>
      <c r="VFF328" s="134"/>
      <c r="VFG328" s="134"/>
      <c r="VFH328" s="134"/>
      <c r="VFI328" s="134"/>
      <c r="VFJ328" s="134"/>
      <c r="VFK328" s="134"/>
      <c r="VFL328" s="134"/>
      <c r="VFM328" s="134"/>
      <c r="VFN328" s="134"/>
      <c r="VFO328" s="134"/>
      <c r="VFP328" s="134"/>
      <c r="VFQ328" s="134"/>
      <c r="VFR328" s="134"/>
      <c r="VFS328" s="134"/>
      <c r="VFT328" s="134"/>
      <c r="VFU328" s="134"/>
      <c r="VFV328" s="134"/>
      <c r="VFW328" s="134"/>
      <c r="VFX328" s="134"/>
      <c r="VFY328" s="134"/>
      <c r="VFZ328" s="134"/>
      <c r="VGA328" s="134"/>
      <c r="VGB328" s="134"/>
      <c r="VGC328" s="134"/>
      <c r="VGD328" s="134"/>
      <c r="VGE328" s="134"/>
      <c r="VGF328" s="134"/>
      <c r="VGG328" s="134"/>
      <c r="VGH328" s="134"/>
      <c r="VGI328" s="134"/>
      <c r="VGJ328" s="134"/>
      <c r="VGK328" s="134"/>
      <c r="VGL328" s="134"/>
      <c r="VGM328" s="134"/>
      <c r="VGN328" s="134"/>
      <c r="VGO328" s="134"/>
      <c r="VGP328" s="134"/>
      <c r="VGQ328" s="134"/>
      <c r="VGR328" s="134"/>
      <c r="VGS328" s="134"/>
      <c r="VGT328" s="134"/>
      <c r="VGU328" s="134"/>
      <c r="VGV328" s="134"/>
      <c r="VGW328" s="134"/>
      <c r="VGX328" s="134"/>
      <c r="VGY328" s="134"/>
      <c r="VGZ328" s="134"/>
      <c r="VHA328" s="134"/>
      <c r="VHB328" s="134"/>
      <c r="VHC328" s="134"/>
      <c r="VHD328" s="134"/>
      <c r="VHE328" s="134"/>
      <c r="VHF328" s="134"/>
      <c r="VHG328" s="134"/>
      <c r="VHH328" s="134"/>
      <c r="VHI328" s="134"/>
      <c r="VHJ328" s="134"/>
      <c r="VHK328" s="134"/>
      <c r="VHL328" s="134"/>
      <c r="VHM328" s="134"/>
      <c r="VHN328" s="134"/>
      <c r="VHO328" s="134"/>
      <c r="VHP328" s="134"/>
      <c r="VHQ328" s="134"/>
      <c r="VHR328" s="134"/>
      <c r="VHS328" s="134"/>
      <c r="VHT328" s="134"/>
      <c r="VHU328" s="134"/>
      <c r="VHV328" s="134"/>
      <c r="VHW328" s="134"/>
      <c r="VHX328" s="134"/>
      <c r="VHY328" s="134"/>
      <c r="VHZ328" s="134"/>
      <c r="VIA328" s="134"/>
      <c r="VIB328" s="134"/>
      <c r="VIC328" s="134"/>
      <c r="VID328" s="134"/>
      <c r="VIE328" s="134"/>
      <c r="VIF328" s="134"/>
      <c r="VIG328" s="134"/>
      <c r="VIH328" s="134"/>
      <c r="VII328" s="134"/>
      <c r="VIJ328" s="134"/>
      <c r="VIK328" s="134"/>
      <c r="VIL328" s="134"/>
      <c r="VIM328" s="134"/>
      <c r="VIN328" s="134"/>
      <c r="VIO328" s="134"/>
      <c r="VIP328" s="134"/>
      <c r="VIQ328" s="134"/>
      <c r="VIR328" s="134"/>
      <c r="VIS328" s="134"/>
      <c r="VIT328" s="134"/>
      <c r="VIU328" s="134"/>
      <c r="VIV328" s="134"/>
      <c r="VIW328" s="134"/>
      <c r="VIX328" s="134"/>
      <c r="VIY328" s="134"/>
      <c r="VIZ328" s="134"/>
      <c r="VJA328" s="134"/>
      <c r="VJB328" s="134"/>
      <c r="VJC328" s="134"/>
      <c r="VJD328" s="134"/>
      <c r="VJE328" s="134"/>
      <c r="VJF328" s="134"/>
      <c r="VJG328" s="134"/>
      <c r="VJH328" s="134"/>
      <c r="VJI328" s="134"/>
      <c r="VJJ328" s="134"/>
      <c r="VJK328" s="134"/>
      <c r="VJL328" s="134"/>
      <c r="VJM328" s="134"/>
      <c r="VJN328" s="134"/>
      <c r="VJO328" s="134"/>
      <c r="VJP328" s="134"/>
      <c r="VJQ328" s="134"/>
      <c r="VJR328" s="134"/>
      <c r="VJS328" s="134"/>
      <c r="VJT328" s="134"/>
      <c r="VJU328" s="134"/>
      <c r="VJV328" s="134"/>
      <c r="VJW328" s="134"/>
      <c r="VJX328" s="134"/>
      <c r="VJY328" s="134"/>
      <c r="VJZ328" s="134"/>
      <c r="VKA328" s="134"/>
      <c r="VKB328" s="134"/>
      <c r="VKC328" s="134"/>
      <c r="VKD328" s="134"/>
      <c r="VKE328" s="134"/>
      <c r="VKF328" s="134"/>
      <c r="VKG328" s="134"/>
      <c r="VKH328" s="134"/>
      <c r="VKI328" s="134"/>
      <c r="VKJ328" s="134"/>
      <c r="VKK328" s="134"/>
      <c r="VKL328" s="134"/>
      <c r="VKM328" s="134"/>
      <c r="VKN328" s="134"/>
      <c r="VKO328" s="134"/>
      <c r="VKP328" s="134"/>
      <c r="VKQ328" s="134"/>
      <c r="VKR328" s="134"/>
      <c r="VKS328" s="134"/>
      <c r="VKT328" s="134"/>
      <c r="VKU328" s="134"/>
      <c r="VKV328" s="134"/>
      <c r="VKW328" s="134"/>
      <c r="VKX328" s="134"/>
      <c r="VKY328" s="134"/>
      <c r="VKZ328" s="134"/>
      <c r="VLA328" s="134"/>
      <c r="VLB328" s="134"/>
      <c r="VLC328" s="134"/>
      <c r="VLD328" s="134"/>
      <c r="VLE328" s="134"/>
      <c r="VLF328" s="134"/>
      <c r="VLG328" s="134"/>
      <c r="VLH328" s="134"/>
      <c r="VLI328" s="134"/>
      <c r="VLJ328" s="134"/>
      <c r="VLK328" s="134"/>
      <c r="VLL328" s="134"/>
      <c r="VLM328" s="134"/>
      <c r="VLN328" s="134"/>
      <c r="VLO328" s="134"/>
      <c r="VLP328" s="134"/>
      <c r="VLQ328" s="134"/>
      <c r="VLR328" s="134"/>
      <c r="VLS328" s="134"/>
      <c r="VLT328" s="134"/>
      <c r="VLU328" s="134"/>
      <c r="VLV328" s="134"/>
      <c r="VLW328" s="134"/>
      <c r="VLX328" s="134"/>
      <c r="VLY328" s="134"/>
      <c r="VLZ328" s="134"/>
      <c r="VMA328" s="134"/>
      <c r="VMB328" s="134"/>
      <c r="VMC328" s="134"/>
      <c r="VMD328" s="134"/>
      <c r="VME328" s="134"/>
      <c r="VMF328" s="134"/>
      <c r="VMG328" s="134"/>
      <c r="VMH328" s="134"/>
      <c r="VMI328" s="134"/>
      <c r="VMJ328" s="134"/>
      <c r="VMK328" s="134"/>
      <c r="VML328" s="134"/>
      <c r="VMM328" s="134"/>
      <c r="VMN328" s="134"/>
      <c r="VMO328" s="134"/>
      <c r="VMP328" s="134"/>
      <c r="VMQ328" s="134"/>
      <c r="VMR328" s="134"/>
      <c r="VMS328" s="134"/>
      <c r="VMT328" s="134"/>
      <c r="VMU328" s="134"/>
      <c r="VMV328" s="134"/>
      <c r="VMW328" s="134"/>
      <c r="VMX328" s="134"/>
      <c r="VMY328" s="134"/>
      <c r="VMZ328" s="134"/>
      <c r="VNA328" s="134"/>
      <c r="VNB328" s="134"/>
      <c r="VNC328" s="134"/>
      <c r="VND328" s="134"/>
      <c r="VNE328" s="134"/>
      <c r="VNF328" s="134"/>
      <c r="VNG328" s="134"/>
      <c r="VNH328" s="134"/>
      <c r="VNI328" s="134"/>
      <c r="VNJ328" s="134"/>
      <c r="VNK328" s="134"/>
      <c r="VNL328" s="134"/>
      <c r="VNM328" s="134"/>
      <c r="VNN328" s="134"/>
      <c r="VNO328" s="134"/>
      <c r="VNP328" s="134"/>
      <c r="VNQ328" s="134"/>
      <c r="VNR328" s="134"/>
      <c r="VNS328" s="134"/>
      <c r="VNT328" s="134"/>
      <c r="VNU328" s="134"/>
      <c r="VNV328" s="134"/>
      <c r="VNW328" s="134"/>
      <c r="VNX328" s="134"/>
      <c r="VNY328" s="134"/>
      <c r="VNZ328" s="134"/>
      <c r="VOA328" s="134"/>
      <c r="VOB328" s="134"/>
      <c r="VOC328" s="134"/>
      <c r="VOD328" s="134"/>
      <c r="VOE328" s="134"/>
      <c r="VOF328" s="134"/>
      <c r="VOG328" s="134"/>
      <c r="VOH328" s="134"/>
      <c r="VOI328" s="134"/>
      <c r="VOJ328" s="134"/>
      <c r="VOK328" s="134"/>
      <c r="VOL328" s="134"/>
      <c r="VOM328" s="134"/>
      <c r="VON328" s="134"/>
      <c r="VOO328" s="134"/>
      <c r="VOP328" s="134"/>
      <c r="VOQ328" s="134"/>
      <c r="VOR328" s="134"/>
      <c r="VOS328" s="134"/>
      <c r="VOT328" s="134"/>
      <c r="VOU328" s="134"/>
      <c r="VOV328" s="134"/>
      <c r="VOW328" s="134"/>
      <c r="VOX328" s="134"/>
      <c r="VOY328" s="134"/>
      <c r="VOZ328" s="134"/>
      <c r="VPA328" s="134"/>
      <c r="VPB328" s="134"/>
      <c r="VPC328" s="134"/>
      <c r="VPD328" s="134"/>
      <c r="VPE328" s="134"/>
      <c r="VPF328" s="134"/>
      <c r="VPG328" s="134"/>
      <c r="VPH328" s="134"/>
      <c r="VPI328" s="134"/>
      <c r="VPJ328" s="134"/>
      <c r="VPK328" s="134"/>
      <c r="VPL328" s="134"/>
      <c r="VPM328" s="134"/>
      <c r="VPN328" s="134"/>
      <c r="VPO328" s="134"/>
      <c r="VPP328" s="134"/>
      <c r="VPQ328" s="134"/>
      <c r="VPR328" s="134"/>
      <c r="VPS328" s="134"/>
      <c r="VPT328" s="134"/>
      <c r="VPU328" s="134"/>
      <c r="VPV328" s="134"/>
      <c r="VPW328" s="134"/>
      <c r="VPX328" s="134"/>
      <c r="VPY328" s="134"/>
      <c r="VPZ328" s="134"/>
      <c r="VQA328" s="134"/>
      <c r="VQB328" s="134"/>
      <c r="VQC328" s="134"/>
      <c r="VQD328" s="134"/>
      <c r="VQE328" s="134"/>
      <c r="VQF328" s="134"/>
      <c r="VQG328" s="134"/>
      <c r="VQH328" s="134"/>
      <c r="VQI328" s="134"/>
      <c r="VQJ328" s="134"/>
      <c r="VQK328" s="134"/>
      <c r="VQL328" s="134"/>
      <c r="VQM328" s="134"/>
      <c r="VQN328" s="134"/>
      <c r="VQO328" s="134"/>
      <c r="VQP328" s="134"/>
      <c r="VQQ328" s="134"/>
      <c r="VQR328" s="134"/>
      <c r="VQS328" s="134"/>
      <c r="VQT328" s="134"/>
      <c r="VQU328" s="134"/>
      <c r="VQV328" s="134"/>
      <c r="VQW328" s="134"/>
      <c r="VQX328" s="134"/>
      <c r="VQY328" s="134"/>
      <c r="VQZ328" s="134"/>
      <c r="VRA328" s="134"/>
      <c r="VRB328" s="134"/>
      <c r="VRC328" s="134"/>
      <c r="VRD328" s="134"/>
      <c r="VRE328" s="134"/>
      <c r="VRF328" s="134"/>
      <c r="VRG328" s="134"/>
      <c r="VRH328" s="134"/>
      <c r="VRI328" s="134"/>
      <c r="VRJ328" s="134"/>
      <c r="VRK328" s="134"/>
      <c r="VRL328" s="134"/>
      <c r="VRM328" s="134"/>
      <c r="VRN328" s="134"/>
      <c r="VRO328" s="134"/>
      <c r="VRP328" s="134"/>
      <c r="VRQ328" s="134"/>
      <c r="VRR328" s="134"/>
      <c r="VRS328" s="134"/>
      <c r="VRT328" s="134"/>
      <c r="VRU328" s="134"/>
      <c r="VRV328" s="134"/>
      <c r="VRW328" s="134"/>
      <c r="VRX328" s="134"/>
      <c r="VRY328" s="134"/>
      <c r="VRZ328" s="134"/>
      <c r="VSA328" s="134"/>
      <c r="VSB328" s="134"/>
      <c r="VSC328" s="134"/>
      <c r="VSD328" s="134"/>
      <c r="VSE328" s="134"/>
      <c r="VSF328" s="134"/>
      <c r="VSG328" s="134"/>
      <c r="VSH328" s="134"/>
      <c r="VSI328" s="134"/>
      <c r="VSJ328" s="134"/>
      <c r="VSK328" s="134"/>
      <c r="VSL328" s="134"/>
      <c r="VSM328" s="134"/>
      <c r="VSN328" s="134"/>
      <c r="VSO328" s="134"/>
      <c r="VSP328" s="134"/>
      <c r="VSQ328" s="134"/>
      <c r="VSR328" s="134"/>
      <c r="VSS328" s="134"/>
      <c r="VST328" s="134"/>
      <c r="VSU328" s="134"/>
      <c r="VSV328" s="134"/>
      <c r="VSW328" s="134"/>
      <c r="VSX328" s="134"/>
      <c r="VSY328" s="134"/>
      <c r="VSZ328" s="134"/>
      <c r="VTA328" s="134"/>
      <c r="VTB328" s="134"/>
      <c r="VTC328" s="134"/>
      <c r="VTD328" s="134"/>
      <c r="VTE328" s="134"/>
      <c r="VTF328" s="134"/>
      <c r="VTG328" s="134"/>
      <c r="VTH328" s="134"/>
      <c r="VTI328" s="134"/>
      <c r="VTJ328" s="134"/>
      <c r="VTK328" s="134"/>
      <c r="VTL328" s="134"/>
      <c r="VTM328" s="134"/>
      <c r="VTN328" s="134"/>
      <c r="VTO328" s="134"/>
      <c r="VTP328" s="134"/>
      <c r="VTQ328" s="134"/>
      <c r="VTR328" s="134"/>
      <c r="VTS328" s="134"/>
      <c r="VTT328" s="134"/>
      <c r="VTU328" s="134"/>
      <c r="VTV328" s="134"/>
      <c r="VTW328" s="134"/>
      <c r="VTX328" s="134"/>
      <c r="VTY328" s="134"/>
      <c r="VTZ328" s="134"/>
      <c r="VUA328" s="134"/>
      <c r="VUB328" s="134"/>
      <c r="VUC328" s="134"/>
      <c r="VUD328" s="134"/>
      <c r="VUE328" s="134"/>
      <c r="VUF328" s="134"/>
      <c r="VUG328" s="134"/>
      <c r="VUH328" s="134"/>
      <c r="VUI328" s="134"/>
      <c r="VUJ328" s="134"/>
      <c r="VUK328" s="134"/>
      <c r="VUL328" s="134"/>
      <c r="VUM328" s="134"/>
      <c r="VUN328" s="134"/>
      <c r="VUO328" s="134"/>
      <c r="VUP328" s="134"/>
      <c r="VUQ328" s="134"/>
      <c r="VUR328" s="134"/>
      <c r="VUS328" s="134"/>
      <c r="VUT328" s="134"/>
      <c r="VUU328" s="134"/>
      <c r="VUV328" s="134"/>
      <c r="VUW328" s="134"/>
      <c r="VUX328" s="134"/>
      <c r="VUY328" s="134"/>
      <c r="VUZ328" s="134"/>
      <c r="VVA328" s="134"/>
      <c r="VVB328" s="134"/>
      <c r="VVC328" s="134"/>
      <c r="VVD328" s="134"/>
      <c r="VVE328" s="134"/>
      <c r="VVF328" s="134"/>
      <c r="VVG328" s="134"/>
      <c r="VVH328" s="134"/>
      <c r="VVI328" s="134"/>
      <c r="VVJ328" s="134"/>
      <c r="VVK328" s="134"/>
      <c r="VVL328" s="134"/>
      <c r="VVM328" s="134"/>
      <c r="VVN328" s="134"/>
      <c r="VVO328" s="134"/>
      <c r="VVP328" s="134"/>
      <c r="VVQ328" s="134"/>
      <c r="VVR328" s="134"/>
      <c r="VVS328" s="134"/>
      <c r="VVT328" s="134"/>
      <c r="VVU328" s="134"/>
      <c r="VVV328" s="134"/>
      <c r="VVW328" s="134"/>
      <c r="VVX328" s="134"/>
      <c r="VVY328" s="134"/>
      <c r="VVZ328" s="134"/>
      <c r="VWA328" s="134"/>
      <c r="VWB328" s="134"/>
      <c r="VWC328" s="134"/>
      <c r="VWD328" s="134"/>
      <c r="VWE328" s="134"/>
      <c r="VWF328" s="134"/>
      <c r="VWG328" s="134"/>
      <c r="VWH328" s="134"/>
      <c r="VWI328" s="134"/>
      <c r="VWJ328" s="134"/>
      <c r="VWK328" s="134"/>
      <c r="VWL328" s="134"/>
      <c r="VWM328" s="134"/>
      <c r="VWN328" s="134"/>
      <c r="VWO328" s="134"/>
      <c r="VWP328" s="134"/>
      <c r="VWQ328" s="134"/>
      <c r="VWR328" s="134"/>
      <c r="VWS328" s="134"/>
      <c r="VWT328" s="134"/>
      <c r="VWU328" s="134"/>
      <c r="VWV328" s="134"/>
      <c r="VWW328" s="134"/>
      <c r="VWX328" s="134"/>
      <c r="VWY328" s="134"/>
      <c r="VWZ328" s="134"/>
      <c r="VXA328" s="134"/>
      <c r="VXB328" s="134"/>
      <c r="VXC328" s="134"/>
      <c r="VXD328" s="134"/>
      <c r="VXE328" s="134"/>
      <c r="VXF328" s="134"/>
      <c r="VXG328" s="134"/>
      <c r="VXH328" s="134"/>
      <c r="VXI328" s="134"/>
      <c r="VXJ328" s="134"/>
      <c r="VXK328" s="134"/>
      <c r="VXL328" s="134"/>
      <c r="VXM328" s="134"/>
      <c r="VXN328" s="134"/>
      <c r="VXO328" s="134"/>
      <c r="VXP328" s="134"/>
      <c r="VXQ328" s="134"/>
      <c r="VXR328" s="134"/>
      <c r="VXS328" s="134"/>
      <c r="VXT328" s="134"/>
      <c r="VXU328" s="134"/>
      <c r="VXV328" s="134"/>
      <c r="VXW328" s="134"/>
      <c r="VXX328" s="134"/>
      <c r="VXY328" s="134"/>
      <c r="VXZ328" s="134"/>
      <c r="VYA328" s="134"/>
      <c r="VYB328" s="134"/>
      <c r="VYC328" s="134"/>
      <c r="VYD328" s="134"/>
      <c r="VYE328" s="134"/>
      <c r="VYF328" s="134"/>
      <c r="VYG328" s="134"/>
      <c r="VYH328" s="134"/>
      <c r="VYI328" s="134"/>
      <c r="VYJ328" s="134"/>
      <c r="VYK328" s="134"/>
      <c r="VYL328" s="134"/>
      <c r="VYM328" s="134"/>
      <c r="VYN328" s="134"/>
      <c r="VYO328" s="134"/>
      <c r="VYP328" s="134"/>
      <c r="VYQ328" s="134"/>
      <c r="VYR328" s="134"/>
      <c r="VYS328" s="134"/>
      <c r="VYT328" s="134"/>
      <c r="VYU328" s="134"/>
      <c r="VYV328" s="134"/>
      <c r="VYW328" s="134"/>
      <c r="VYX328" s="134"/>
      <c r="VYY328" s="134"/>
      <c r="VYZ328" s="134"/>
      <c r="VZA328" s="134"/>
      <c r="VZB328" s="134"/>
      <c r="VZC328" s="134"/>
      <c r="VZD328" s="134"/>
      <c r="VZE328" s="134"/>
      <c r="VZF328" s="134"/>
      <c r="VZG328" s="134"/>
      <c r="VZH328" s="134"/>
      <c r="VZI328" s="134"/>
      <c r="VZJ328" s="134"/>
      <c r="VZK328" s="134"/>
      <c r="VZL328" s="134"/>
      <c r="VZM328" s="134"/>
      <c r="VZN328" s="134"/>
      <c r="VZO328" s="134"/>
      <c r="VZP328" s="134"/>
      <c r="VZQ328" s="134"/>
      <c r="VZR328" s="134"/>
      <c r="VZS328" s="134"/>
      <c r="VZT328" s="134"/>
      <c r="VZU328" s="134"/>
      <c r="VZV328" s="134"/>
      <c r="VZW328" s="134"/>
      <c r="VZX328" s="134"/>
      <c r="VZY328" s="134"/>
      <c r="VZZ328" s="134"/>
      <c r="WAA328" s="134"/>
      <c r="WAB328" s="134"/>
      <c r="WAC328" s="134"/>
      <c r="WAD328" s="134"/>
      <c r="WAE328" s="134"/>
      <c r="WAF328" s="134"/>
      <c r="WAG328" s="134"/>
      <c r="WAH328" s="134"/>
      <c r="WAI328" s="134"/>
      <c r="WAJ328" s="134"/>
      <c r="WAK328" s="134"/>
      <c r="WAL328" s="134"/>
      <c r="WAM328" s="134"/>
      <c r="WAN328" s="134"/>
      <c r="WAO328" s="134"/>
      <c r="WAP328" s="134"/>
      <c r="WAQ328" s="134"/>
      <c r="WAR328" s="134"/>
      <c r="WAS328" s="134"/>
      <c r="WAT328" s="134"/>
      <c r="WAU328" s="134"/>
      <c r="WAV328" s="134"/>
      <c r="WAW328" s="134"/>
      <c r="WAX328" s="134"/>
      <c r="WAY328" s="134"/>
      <c r="WAZ328" s="134"/>
      <c r="WBA328" s="134"/>
      <c r="WBB328" s="134"/>
      <c r="WBC328" s="134"/>
      <c r="WBD328" s="134"/>
      <c r="WBE328" s="134"/>
      <c r="WBF328" s="134"/>
      <c r="WBG328" s="134"/>
      <c r="WBH328" s="134"/>
      <c r="WBI328" s="134"/>
      <c r="WBJ328" s="134"/>
      <c r="WBK328" s="134"/>
      <c r="WBL328" s="134"/>
      <c r="WBM328" s="134"/>
      <c r="WBN328" s="134"/>
      <c r="WBO328" s="134"/>
      <c r="WBP328" s="134"/>
      <c r="WBQ328" s="134"/>
      <c r="WBR328" s="134"/>
      <c r="WBS328" s="134"/>
      <c r="WBT328" s="134"/>
      <c r="WBU328" s="134"/>
      <c r="WBV328" s="134"/>
      <c r="WBW328" s="134"/>
      <c r="WBX328" s="134"/>
      <c r="WBY328" s="134"/>
      <c r="WBZ328" s="134"/>
      <c r="WCA328" s="134"/>
      <c r="WCB328" s="134"/>
      <c r="WCC328" s="134"/>
      <c r="WCD328" s="134"/>
      <c r="WCE328" s="134"/>
      <c r="WCF328" s="134"/>
      <c r="WCG328" s="134"/>
      <c r="WCH328" s="134"/>
      <c r="WCI328" s="134"/>
      <c r="WCJ328" s="134"/>
      <c r="WCK328" s="134"/>
      <c r="WCL328" s="134"/>
      <c r="WCM328" s="134"/>
      <c r="WCN328" s="134"/>
      <c r="WCO328" s="134"/>
      <c r="WCP328" s="134"/>
      <c r="WCQ328" s="134"/>
      <c r="WCR328" s="134"/>
      <c r="WCS328" s="134"/>
      <c r="WCT328" s="134"/>
      <c r="WCU328" s="134"/>
      <c r="WCV328" s="134"/>
      <c r="WCW328" s="134"/>
      <c r="WCX328" s="134"/>
      <c r="WCY328" s="134"/>
      <c r="WCZ328" s="134"/>
      <c r="WDA328" s="134"/>
      <c r="WDB328" s="134"/>
      <c r="WDC328" s="134"/>
      <c r="WDD328" s="134"/>
      <c r="WDE328" s="134"/>
      <c r="WDF328" s="134"/>
      <c r="WDG328" s="134"/>
      <c r="WDH328" s="134"/>
      <c r="WDI328" s="134"/>
      <c r="WDJ328" s="134"/>
      <c r="WDK328" s="134"/>
      <c r="WDL328" s="134"/>
      <c r="WDM328" s="134"/>
      <c r="WDN328" s="134"/>
      <c r="WDO328" s="134"/>
      <c r="WDP328" s="134"/>
      <c r="WDQ328" s="134"/>
      <c r="WDR328" s="134"/>
      <c r="WDS328" s="134"/>
      <c r="WDT328" s="134"/>
      <c r="WDU328" s="134"/>
      <c r="WDV328" s="134"/>
      <c r="WDW328" s="134"/>
      <c r="WDX328" s="134"/>
      <c r="WDY328" s="134"/>
      <c r="WDZ328" s="134"/>
      <c r="WEA328" s="134"/>
      <c r="WEB328" s="134"/>
      <c r="WEC328" s="134"/>
      <c r="WED328" s="134"/>
      <c r="WEE328" s="134"/>
      <c r="WEF328" s="134"/>
      <c r="WEG328" s="134"/>
      <c r="WEH328" s="134"/>
      <c r="WEI328" s="134"/>
      <c r="WEJ328" s="134"/>
      <c r="WEK328" s="134"/>
      <c r="WEL328" s="134"/>
      <c r="WEM328" s="134"/>
      <c r="WEN328" s="134"/>
      <c r="WEO328" s="134"/>
      <c r="WEP328" s="134"/>
      <c r="WEQ328" s="134"/>
      <c r="WER328" s="134"/>
      <c r="WES328" s="134"/>
      <c r="WET328" s="134"/>
      <c r="WEU328" s="134"/>
      <c r="WEV328" s="134"/>
      <c r="WEW328" s="134"/>
      <c r="WEX328" s="134"/>
      <c r="WEY328" s="134"/>
      <c r="WEZ328" s="134"/>
      <c r="WFA328" s="134"/>
      <c r="WFB328" s="134"/>
      <c r="WFC328" s="134"/>
      <c r="WFD328" s="134"/>
      <c r="WFE328" s="134"/>
      <c r="WFF328" s="134"/>
      <c r="WFG328" s="134"/>
      <c r="WFH328" s="134"/>
      <c r="WFI328" s="134"/>
      <c r="WFJ328" s="134"/>
      <c r="WFK328" s="134"/>
      <c r="WFL328" s="134"/>
      <c r="WFM328" s="134"/>
      <c r="WFN328" s="134"/>
      <c r="WFO328" s="134"/>
      <c r="WFP328" s="134"/>
      <c r="WFQ328" s="134"/>
      <c r="WFR328" s="134"/>
      <c r="WFS328" s="134"/>
      <c r="WFT328" s="134"/>
      <c r="WFU328" s="134"/>
      <c r="WFV328" s="134"/>
      <c r="WFW328" s="134"/>
      <c r="WFX328" s="134"/>
      <c r="WFY328" s="134"/>
      <c r="WFZ328" s="134"/>
      <c r="WGA328" s="134"/>
      <c r="WGB328" s="134"/>
      <c r="WGC328" s="134"/>
      <c r="WGD328" s="134"/>
      <c r="WGE328" s="134"/>
      <c r="WGF328" s="134"/>
      <c r="WGG328" s="134"/>
      <c r="WGH328" s="134"/>
      <c r="WGI328" s="134"/>
      <c r="WGJ328" s="134"/>
      <c r="WGK328" s="134"/>
      <c r="WGL328" s="134"/>
      <c r="WGM328" s="134"/>
      <c r="WGN328" s="134"/>
      <c r="WGO328" s="134"/>
      <c r="WGP328" s="134"/>
      <c r="WGQ328" s="134"/>
      <c r="WGR328" s="134"/>
      <c r="WGS328" s="134"/>
      <c r="WGT328" s="134"/>
      <c r="WGU328" s="134"/>
      <c r="WGV328" s="134"/>
      <c r="WGW328" s="134"/>
      <c r="WGX328" s="134"/>
      <c r="WGY328" s="134"/>
      <c r="WGZ328" s="134"/>
      <c r="WHA328" s="134"/>
      <c r="WHB328" s="134"/>
      <c r="WHC328" s="134"/>
      <c r="WHD328" s="134"/>
      <c r="WHE328" s="134"/>
      <c r="WHF328" s="134"/>
      <c r="WHG328" s="134"/>
      <c r="WHH328" s="134"/>
      <c r="WHI328" s="134"/>
      <c r="WHJ328" s="134"/>
      <c r="WHK328" s="134"/>
      <c r="WHL328" s="134"/>
      <c r="WHM328" s="134"/>
      <c r="WHN328" s="134"/>
      <c r="WHO328" s="134"/>
      <c r="WHP328" s="134"/>
      <c r="WHQ328" s="134"/>
      <c r="WHR328" s="134"/>
      <c r="WHS328" s="134"/>
      <c r="WHT328" s="134"/>
      <c r="WHU328" s="134"/>
      <c r="WHV328" s="134"/>
      <c r="WHW328" s="134"/>
      <c r="WHX328" s="134"/>
      <c r="WHY328" s="134"/>
      <c r="WHZ328" s="134"/>
      <c r="WIA328" s="134"/>
      <c r="WIB328" s="134"/>
      <c r="WIC328" s="134"/>
      <c r="WID328" s="134"/>
      <c r="WIE328" s="134"/>
      <c r="WIF328" s="134"/>
      <c r="WIG328" s="134"/>
      <c r="WIH328" s="134"/>
      <c r="WII328" s="134"/>
      <c r="WIJ328" s="134"/>
      <c r="WIK328" s="134"/>
      <c r="WIL328" s="134"/>
      <c r="WIM328" s="134"/>
      <c r="WIN328" s="134"/>
      <c r="WIO328" s="134"/>
      <c r="WIP328" s="134"/>
      <c r="WIQ328" s="134"/>
      <c r="WIR328" s="134"/>
      <c r="WIS328" s="134"/>
      <c r="WIT328" s="134"/>
      <c r="WIU328" s="134"/>
      <c r="WIV328" s="134"/>
      <c r="WIW328" s="134"/>
      <c r="WIX328" s="134"/>
      <c r="WIY328" s="134"/>
      <c r="WIZ328" s="134"/>
      <c r="WJA328" s="134"/>
      <c r="WJB328" s="134"/>
      <c r="WJC328" s="134"/>
      <c r="WJD328" s="134"/>
      <c r="WJE328" s="134"/>
      <c r="WJF328" s="134"/>
      <c r="WJG328" s="134"/>
      <c r="WJH328" s="134"/>
      <c r="WJI328" s="134"/>
      <c r="WJJ328" s="134"/>
      <c r="WJK328" s="134"/>
      <c r="WJL328" s="134"/>
      <c r="WJM328" s="134"/>
      <c r="WJN328" s="134"/>
      <c r="WJO328" s="134"/>
      <c r="WJP328" s="134"/>
      <c r="WJQ328" s="134"/>
      <c r="WJR328" s="134"/>
      <c r="WJS328" s="134"/>
      <c r="WJT328" s="134"/>
      <c r="WJU328" s="134"/>
      <c r="WJV328" s="134"/>
      <c r="WJW328" s="134"/>
      <c r="WJX328" s="134"/>
      <c r="WJY328" s="134"/>
      <c r="WJZ328" s="134"/>
      <c r="WKA328" s="134"/>
      <c r="WKB328" s="134"/>
      <c r="WKC328" s="134"/>
      <c r="WKD328" s="134"/>
      <c r="WKE328" s="134"/>
      <c r="WKF328" s="134"/>
      <c r="WKG328" s="134"/>
      <c r="WKH328" s="134"/>
      <c r="WKI328" s="134"/>
      <c r="WKJ328" s="134"/>
      <c r="WKK328" s="134"/>
      <c r="WKL328" s="134"/>
      <c r="WKM328" s="134"/>
      <c r="WKN328" s="134"/>
      <c r="WKO328" s="134"/>
      <c r="WKP328" s="134"/>
      <c r="WKQ328" s="134"/>
      <c r="WKR328" s="134"/>
      <c r="WKS328" s="134"/>
      <c r="WKT328" s="134"/>
      <c r="WKU328" s="134"/>
      <c r="WKV328" s="134"/>
      <c r="WKW328" s="134"/>
      <c r="WKX328" s="134"/>
      <c r="WKY328" s="134"/>
      <c r="WKZ328" s="134"/>
      <c r="WLA328" s="134"/>
      <c r="WLB328" s="134"/>
      <c r="WLC328" s="134"/>
      <c r="WLD328" s="134"/>
      <c r="WLE328" s="134"/>
      <c r="WLF328" s="134"/>
      <c r="WLG328" s="134"/>
      <c r="WLH328" s="134"/>
      <c r="WLI328" s="134"/>
      <c r="WLJ328" s="134"/>
      <c r="WLK328" s="134"/>
      <c r="WLL328" s="134"/>
      <c r="WLM328" s="134"/>
      <c r="WLN328" s="134"/>
      <c r="WLO328" s="134"/>
      <c r="WLP328" s="134"/>
      <c r="WLQ328" s="134"/>
      <c r="WLR328" s="134"/>
      <c r="WLS328" s="134"/>
      <c r="WLT328" s="134"/>
      <c r="WLU328" s="134"/>
      <c r="WLV328" s="134"/>
      <c r="WLW328" s="134"/>
      <c r="WLX328" s="134"/>
      <c r="WLY328" s="134"/>
      <c r="WLZ328" s="134"/>
      <c r="WMA328" s="134"/>
      <c r="WMB328" s="134"/>
      <c r="WMC328" s="134"/>
      <c r="WMD328" s="134"/>
      <c r="WME328" s="134"/>
      <c r="WMF328" s="134"/>
      <c r="WMG328" s="134"/>
      <c r="WMH328" s="134"/>
      <c r="WMI328" s="134"/>
      <c r="WMJ328" s="134"/>
      <c r="WMK328" s="134"/>
      <c r="WML328" s="134"/>
      <c r="WMM328" s="134"/>
      <c r="WMN328" s="134"/>
      <c r="WMO328" s="134"/>
      <c r="WMP328" s="134"/>
      <c r="WMQ328" s="134"/>
      <c r="WMR328" s="134"/>
      <c r="WMS328" s="134"/>
      <c r="WMT328" s="134"/>
      <c r="WMU328" s="134"/>
      <c r="WMV328" s="134"/>
      <c r="WMW328" s="134"/>
      <c r="WMX328" s="134"/>
      <c r="WMY328" s="134"/>
      <c r="WMZ328" s="134"/>
      <c r="WNA328" s="134"/>
      <c r="WNB328" s="134"/>
      <c r="WNC328" s="134"/>
      <c r="WND328" s="134"/>
      <c r="WNE328" s="134"/>
      <c r="WNF328" s="134"/>
      <c r="WNG328" s="134"/>
      <c r="WNH328" s="134"/>
      <c r="WNI328" s="134"/>
      <c r="WNJ328" s="134"/>
      <c r="WNK328" s="134"/>
      <c r="WNL328" s="134"/>
      <c r="WNM328" s="134"/>
      <c r="WNN328" s="134"/>
      <c r="WNO328" s="134"/>
      <c r="WNP328" s="134"/>
      <c r="WNQ328" s="134"/>
      <c r="WNR328" s="134"/>
      <c r="WNS328" s="134"/>
      <c r="WNT328" s="134"/>
      <c r="WNU328" s="134"/>
      <c r="WNV328" s="134"/>
      <c r="WNW328" s="134"/>
      <c r="WNX328" s="134"/>
      <c r="WNY328" s="134"/>
      <c r="WNZ328" s="134"/>
      <c r="WOA328" s="134"/>
      <c r="WOB328" s="134"/>
      <c r="WOC328" s="134"/>
      <c r="WOD328" s="134"/>
      <c r="WOE328" s="134"/>
      <c r="WOF328" s="134"/>
      <c r="WOG328" s="134"/>
      <c r="WOH328" s="134"/>
      <c r="WOI328" s="134"/>
      <c r="WOJ328" s="134"/>
      <c r="WOK328" s="134"/>
      <c r="WOL328" s="134"/>
      <c r="WOM328" s="134"/>
      <c r="WON328" s="134"/>
      <c r="WOO328" s="134"/>
      <c r="WOP328" s="134"/>
      <c r="WOQ328" s="134"/>
      <c r="WOR328" s="134"/>
      <c r="WOS328" s="134"/>
      <c r="WOT328" s="134"/>
      <c r="WOU328" s="134"/>
      <c r="WOV328" s="134"/>
      <c r="WOW328" s="134"/>
      <c r="WOX328" s="134"/>
      <c r="WOY328" s="134"/>
      <c r="WOZ328" s="134"/>
      <c r="WPA328" s="134"/>
      <c r="WPB328" s="134"/>
      <c r="WPC328" s="134"/>
      <c r="WPD328" s="134"/>
      <c r="WPE328" s="134"/>
      <c r="WPF328" s="134"/>
      <c r="WPG328" s="134"/>
      <c r="WPH328" s="134"/>
      <c r="WPI328" s="134"/>
      <c r="WPJ328" s="134"/>
      <c r="WPK328" s="134"/>
      <c r="WPL328" s="134"/>
      <c r="WPM328" s="134"/>
      <c r="WPN328" s="134"/>
      <c r="WPO328" s="134"/>
      <c r="WPP328" s="134"/>
      <c r="WPQ328" s="134"/>
      <c r="WPR328" s="134"/>
      <c r="WPS328" s="134"/>
      <c r="WPT328" s="134"/>
      <c r="WPU328" s="134"/>
      <c r="WPV328" s="134"/>
      <c r="WPW328" s="134"/>
      <c r="WPX328" s="134"/>
      <c r="WPY328" s="134"/>
      <c r="WPZ328" s="134"/>
      <c r="WQA328" s="134"/>
      <c r="WQB328" s="134"/>
      <c r="WQC328" s="134"/>
      <c r="WQD328" s="134"/>
      <c r="WQE328" s="134"/>
      <c r="WQF328" s="134"/>
      <c r="WQG328" s="134"/>
      <c r="WQH328" s="134"/>
      <c r="WQI328" s="134"/>
      <c r="WQJ328" s="134"/>
      <c r="WQK328" s="134"/>
      <c r="WQL328" s="134"/>
      <c r="WQM328" s="134"/>
      <c r="WQN328" s="134"/>
      <c r="WQO328" s="134"/>
      <c r="WQP328" s="134"/>
      <c r="WQQ328" s="134"/>
      <c r="WQR328" s="134"/>
      <c r="WQS328" s="134"/>
      <c r="WQT328" s="134"/>
      <c r="WQU328" s="134"/>
      <c r="WQV328" s="134"/>
      <c r="WQW328" s="134"/>
      <c r="WQX328" s="134"/>
      <c r="WQY328" s="134"/>
      <c r="WQZ328" s="134"/>
      <c r="WRA328" s="134"/>
      <c r="WRB328" s="134"/>
      <c r="WRC328" s="134"/>
      <c r="WRD328" s="134"/>
      <c r="WRE328" s="134"/>
      <c r="WRF328" s="134"/>
      <c r="WRG328" s="134"/>
      <c r="WRH328" s="134"/>
      <c r="WRI328" s="134"/>
      <c r="WRJ328" s="134"/>
      <c r="WRK328" s="134"/>
      <c r="WRL328" s="134"/>
      <c r="WRM328" s="134"/>
      <c r="WRN328" s="134"/>
      <c r="WRO328" s="134"/>
      <c r="WRP328" s="134"/>
      <c r="WRQ328" s="134"/>
      <c r="WRR328" s="134"/>
      <c r="WRS328" s="134"/>
      <c r="WRT328" s="134"/>
      <c r="WRU328" s="134"/>
      <c r="WRV328" s="134"/>
      <c r="WRW328" s="134"/>
      <c r="WRX328" s="134"/>
      <c r="WRY328" s="134"/>
      <c r="WRZ328" s="134"/>
      <c r="WSA328" s="134"/>
      <c r="WSB328" s="134"/>
      <c r="WSC328" s="134"/>
      <c r="WSD328" s="134"/>
      <c r="WSE328" s="134"/>
      <c r="WSF328" s="134"/>
      <c r="WSG328" s="134"/>
      <c r="WSH328" s="134"/>
      <c r="WSI328" s="134"/>
      <c r="WSJ328" s="134"/>
      <c r="WSK328" s="134"/>
      <c r="WSL328" s="134"/>
      <c r="WSM328" s="134"/>
      <c r="WSN328" s="134"/>
      <c r="WSO328" s="134"/>
      <c r="WSP328" s="134"/>
      <c r="WSQ328" s="134"/>
      <c r="WSR328" s="134"/>
      <c r="WSS328" s="134"/>
      <c r="WST328" s="134"/>
      <c r="WSU328" s="134"/>
      <c r="WSV328" s="134"/>
      <c r="WSW328" s="134"/>
      <c r="WSX328" s="134"/>
      <c r="WSY328" s="134"/>
      <c r="WSZ328" s="134"/>
      <c r="WTA328" s="134"/>
      <c r="WTB328" s="134"/>
      <c r="WTC328" s="134"/>
      <c r="WTD328" s="134"/>
      <c r="WTE328" s="134"/>
      <c r="WTF328" s="134"/>
      <c r="WTG328" s="134"/>
      <c r="WTH328" s="134"/>
      <c r="WTI328" s="134"/>
      <c r="WTJ328" s="134"/>
      <c r="WTK328" s="134"/>
      <c r="WTL328" s="134"/>
      <c r="WTM328" s="134"/>
      <c r="WTN328" s="134"/>
      <c r="WTO328" s="134"/>
      <c r="WTP328" s="134"/>
      <c r="WTQ328" s="134"/>
      <c r="WTR328" s="134"/>
      <c r="WTS328" s="134"/>
      <c r="WTT328" s="134"/>
      <c r="WTU328" s="134"/>
      <c r="WTV328" s="134"/>
      <c r="WTW328" s="134"/>
      <c r="WTX328" s="134"/>
      <c r="WTY328" s="134"/>
      <c r="WTZ328" s="134"/>
      <c r="WUA328" s="134"/>
      <c r="WUB328" s="134"/>
      <c r="WUC328" s="134"/>
      <c r="WUD328" s="134"/>
      <c r="WUE328" s="134"/>
      <c r="WUF328" s="134"/>
      <c r="WUG328" s="134"/>
      <c r="WUH328" s="134"/>
      <c r="WUI328" s="134"/>
      <c r="WUJ328" s="134"/>
      <c r="WUK328" s="134"/>
      <c r="WUL328" s="134"/>
      <c r="WUM328" s="134"/>
      <c r="WUN328" s="134"/>
      <c r="WUO328" s="134"/>
      <c r="WUP328" s="134"/>
      <c r="WUQ328" s="134"/>
      <c r="WUR328" s="134"/>
      <c r="WUS328" s="134"/>
      <c r="WUT328" s="134"/>
      <c r="WUU328" s="134"/>
      <c r="WUV328" s="134"/>
      <c r="WUW328" s="134"/>
      <c r="WUX328" s="134"/>
      <c r="WUY328" s="134"/>
      <c r="WUZ328" s="134"/>
      <c r="WVA328" s="134"/>
      <c r="WVB328" s="134"/>
      <c r="WVC328" s="134"/>
      <c r="WVD328" s="134"/>
      <c r="WVE328" s="134"/>
      <c r="WVF328" s="134"/>
      <c r="WVG328" s="134"/>
      <c r="WVH328" s="134"/>
      <c r="WVI328" s="134"/>
      <c r="WVJ328" s="134"/>
      <c r="WVK328" s="134"/>
      <c r="WVL328" s="134"/>
      <c r="WVM328" s="134"/>
      <c r="WVN328" s="134"/>
      <c r="WVO328" s="134"/>
      <c r="WVP328" s="134"/>
      <c r="WVQ328" s="134"/>
      <c r="WVR328" s="134"/>
      <c r="WVS328" s="134"/>
      <c r="WVT328" s="134"/>
      <c r="WVU328" s="134"/>
      <c r="WVV328" s="134"/>
      <c r="WVW328" s="134"/>
      <c r="WVX328" s="134"/>
      <c r="WVY328" s="134"/>
      <c r="WVZ328" s="134"/>
      <c r="WWA328" s="134"/>
      <c r="WWB328" s="134"/>
      <c r="WWC328" s="134"/>
      <c r="WWD328" s="134"/>
      <c r="WWE328" s="134"/>
      <c r="WWF328" s="134"/>
      <c r="WWG328" s="134"/>
      <c r="WWH328" s="134"/>
      <c r="WWI328" s="134"/>
      <c r="WWJ328" s="134"/>
      <c r="WWK328" s="134"/>
      <c r="WWL328" s="134"/>
      <c r="WWM328" s="134"/>
      <c r="WWN328" s="134"/>
      <c r="WWO328" s="134"/>
      <c r="WWP328" s="134"/>
      <c r="WWQ328" s="134"/>
      <c r="WWR328" s="134"/>
      <c r="WWS328" s="134"/>
      <c r="WWT328" s="134"/>
      <c r="WWU328" s="134"/>
      <c r="WWV328" s="134"/>
      <c r="WWW328" s="134"/>
      <c r="WWX328" s="134"/>
      <c r="WWY328" s="134"/>
      <c r="WWZ328" s="134"/>
      <c r="WXA328" s="134"/>
      <c r="WXB328" s="134"/>
      <c r="WXC328" s="134"/>
      <c r="WXD328" s="134"/>
      <c r="WXE328" s="134"/>
      <c r="WXF328" s="134"/>
      <c r="WXG328" s="134"/>
      <c r="WXH328" s="134"/>
      <c r="WXI328" s="134"/>
      <c r="WXJ328" s="134"/>
      <c r="WXK328" s="134"/>
      <c r="WXL328" s="134"/>
      <c r="WXM328" s="134"/>
      <c r="WXN328" s="134"/>
      <c r="WXO328" s="134"/>
      <c r="WXP328" s="134"/>
      <c r="WXQ328" s="134"/>
      <c r="WXR328" s="134"/>
      <c r="WXS328" s="134"/>
      <c r="WXT328" s="134"/>
      <c r="WXU328" s="134"/>
      <c r="WXV328" s="134"/>
      <c r="WXW328" s="134"/>
      <c r="WXX328" s="134"/>
      <c r="WXY328" s="134"/>
      <c r="WXZ328" s="134"/>
      <c r="WYA328" s="134"/>
      <c r="WYB328" s="134"/>
      <c r="WYC328" s="134"/>
      <c r="WYD328" s="134"/>
      <c r="WYE328" s="134"/>
      <c r="WYF328" s="134"/>
      <c r="WYG328" s="134"/>
      <c r="WYH328" s="134"/>
      <c r="WYI328" s="134"/>
      <c r="WYJ328" s="134"/>
      <c r="WYK328" s="134"/>
      <c r="WYL328" s="134"/>
      <c r="WYM328" s="134"/>
      <c r="WYN328" s="134"/>
      <c r="WYO328" s="134"/>
      <c r="WYP328" s="134"/>
      <c r="WYQ328" s="134"/>
      <c r="WYR328" s="134"/>
      <c r="WYS328" s="134"/>
      <c r="WYT328" s="134"/>
      <c r="WYU328" s="134"/>
      <c r="WYV328" s="134"/>
      <c r="WYW328" s="134"/>
      <c r="WYX328" s="134"/>
      <c r="WYY328" s="134"/>
      <c r="WYZ328" s="134"/>
      <c r="WZA328" s="134"/>
      <c r="WZB328" s="134"/>
      <c r="WZC328" s="134"/>
      <c r="WZD328" s="134"/>
      <c r="WZE328" s="134"/>
      <c r="WZF328" s="134"/>
      <c r="WZG328" s="134"/>
      <c r="WZH328" s="134"/>
      <c r="WZI328" s="134"/>
      <c r="WZJ328" s="134"/>
      <c r="WZK328" s="134"/>
      <c r="WZL328" s="134"/>
      <c r="WZM328" s="134"/>
      <c r="WZN328" s="134"/>
      <c r="WZO328" s="134"/>
      <c r="WZP328" s="134"/>
      <c r="WZQ328" s="134"/>
      <c r="WZR328" s="134"/>
      <c r="WZS328" s="134"/>
      <c r="WZT328" s="134"/>
      <c r="WZU328" s="134"/>
      <c r="WZV328" s="134"/>
      <c r="WZW328" s="134"/>
      <c r="WZX328" s="134"/>
      <c r="WZY328" s="134"/>
      <c r="WZZ328" s="134"/>
      <c r="XAA328" s="134"/>
      <c r="XAB328" s="134"/>
      <c r="XAC328" s="134"/>
      <c r="XAD328" s="134"/>
      <c r="XAE328" s="134"/>
      <c r="XAF328" s="134"/>
      <c r="XAG328" s="134"/>
      <c r="XAH328" s="134"/>
      <c r="XAI328" s="134"/>
      <c r="XAJ328" s="134"/>
      <c r="XAK328" s="134"/>
      <c r="XAL328" s="134"/>
      <c r="XAM328" s="134"/>
      <c r="XAN328" s="134"/>
      <c r="XAO328" s="134"/>
      <c r="XAP328" s="134"/>
      <c r="XAQ328" s="134"/>
      <c r="XAR328" s="134"/>
      <c r="XAS328" s="134"/>
      <c r="XAT328" s="134"/>
      <c r="XAU328" s="134"/>
      <c r="XAV328" s="134"/>
      <c r="XAW328" s="134"/>
      <c r="XAX328" s="134"/>
      <c r="XAY328" s="134"/>
      <c r="XAZ328" s="134"/>
      <c r="XBA328" s="134"/>
      <c r="XBB328" s="134"/>
      <c r="XBC328" s="134"/>
      <c r="XBD328" s="134"/>
      <c r="XBE328" s="134"/>
      <c r="XBF328" s="134"/>
      <c r="XBG328" s="134"/>
      <c r="XBH328" s="134"/>
      <c r="XBI328" s="134"/>
      <c r="XBJ328" s="134"/>
      <c r="XBK328" s="134"/>
      <c r="XBL328" s="134"/>
      <c r="XBM328" s="134"/>
      <c r="XBN328" s="134"/>
      <c r="XBO328" s="134"/>
      <c r="XBP328" s="134"/>
      <c r="XBQ328" s="134"/>
      <c r="XBR328" s="134"/>
      <c r="XBS328" s="134"/>
      <c r="XBT328" s="134"/>
      <c r="XBU328" s="134"/>
      <c r="XBV328" s="134"/>
      <c r="XBW328" s="134"/>
      <c r="XBX328" s="134"/>
      <c r="XBY328" s="134"/>
      <c r="XBZ328" s="134"/>
      <c r="XCA328" s="134"/>
      <c r="XCB328" s="134"/>
      <c r="XCC328" s="134"/>
      <c r="XCD328" s="134"/>
      <c r="XCE328" s="134"/>
      <c r="XCF328" s="134"/>
      <c r="XCG328" s="134"/>
      <c r="XCH328" s="134"/>
      <c r="XCI328" s="134"/>
      <c r="XCJ328" s="134"/>
      <c r="XCK328" s="134"/>
      <c r="XCL328" s="134"/>
      <c r="XCM328" s="134"/>
      <c r="XCN328" s="134"/>
      <c r="XCO328" s="134"/>
      <c r="XCP328" s="134"/>
      <c r="XCQ328" s="134"/>
      <c r="XCR328" s="134"/>
      <c r="XCS328" s="134"/>
      <c r="XCT328" s="134"/>
      <c r="XCU328" s="134"/>
      <c r="XCV328" s="134"/>
      <c r="XCW328" s="134"/>
      <c r="XCX328" s="134"/>
      <c r="XCY328" s="134"/>
      <c r="XCZ328" s="134"/>
      <c r="XDA328" s="134"/>
      <c r="XDB328" s="134"/>
      <c r="XDC328" s="134"/>
      <c r="XDD328" s="134"/>
      <c r="XDE328" s="134"/>
      <c r="XDF328" s="134"/>
      <c r="XDG328" s="134"/>
      <c r="XDH328" s="134"/>
      <c r="XDI328" s="134"/>
      <c r="XDJ328" s="134"/>
      <c r="XDK328" s="134"/>
      <c r="XDL328" s="134"/>
      <c r="XDM328" s="134"/>
      <c r="XDN328" s="134"/>
      <c r="XDO328" s="134"/>
      <c r="XDP328" s="134"/>
      <c r="XDQ328" s="134"/>
      <c r="XDR328" s="134"/>
      <c r="XDS328" s="134"/>
      <c r="XDT328" s="134"/>
      <c r="XDU328" s="134"/>
      <c r="XDV328" s="134"/>
      <c r="XDW328" s="134"/>
      <c r="XDX328" s="134"/>
      <c r="XDY328" s="134"/>
      <c r="XDZ328" s="134"/>
      <c r="XEA328" s="134"/>
      <c r="XEB328" s="134"/>
      <c r="XEC328" s="134"/>
      <c r="XED328" s="134"/>
      <c r="XEE328" s="134"/>
      <c r="XEF328" s="134"/>
      <c r="XEG328" s="134"/>
      <c r="XEH328" s="134"/>
      <c r="XEI328" s="134"/>
      <c r="XEJ328" s="134"/>
      <c r="XEK328" s="134"/>
      <c r="XEL328" s="134"/>
      <c r="XEM328" s="134"/>
      <c r="XEN328" s="134"/>
      <c r="XEO328" s="134"/>
      <c r="XEP328" s="134"/>
      <c r="XEQ328" s="134"/>
      <c r="XER328" s="134"/>
      <c r="XES328" s="134"/>
      <c r="XET328" s="134"/>
      <c r="XEU328" s="134"/>
      <c r="XEV328" s="134"/>
      <c r="XEW328" s="134"/>
      <c r="XEX328" s="134"/>
      <c r="XEY328" s="134"/>
    </row>
    <row r="329" spans="1:16379" ht="15.75" hidden="1" x14ac:dyDescent="0.25">
      <c r="A329" s="156">
        <v>76002</v>
      </c>
      <c r="B329" s="157" t="s">
        <v>396</v>
      </c>
      <c r="C329" s="158">
        <v>170.08</v>
      </c>
      <c r="D329" s="159"/>
      <c r="E329" s="161"/>
      <c r="F329" s="161"/>
      <c r="G329" s="161"/>
      <c r="H329" s="161"/>
      <c r="I329" s="139"/>
      <c r="J329" s="139"/>
      <c r="K329" s="139"/>
      <c r="L329" s="139"/>
    </row>
    <row r="330" spans="1:16379" ht="15.75" hidden="1" x14ac:dyDescent="0.25">
      <c r="A330" s="156">
        <v>77001</v>
      </c>
      <c r="B330" s="157" t="s">
        <v>269</v>
      </c>
      <c r="C330" s="158">
        <v>198.63</v>
      </c>
      <c r="D330" s="159"/>
      <c r="E330" s="161"/>
      <c r="F330" s="161"/>
      <c r="G330" s="161"/>
      <c r="H330" s="161"/>
      <c r="I330" s="139"/>
      <c r="J330" s="139"/>
      <c r="K330" s="139"/>
      <c r="L330" s="139"/>
    </row>
    <row r="331" spans="1:16379" ht="15.75" hidden="1" x14ac:dyDescent="0.25">
      <c r="A331" s="156">
        <v>77002</v>
      </c>
      <c r="B331" s="157" t="s">
        <v>270</v>
      </c>
      <c r="C331" s="158">
        <v>194.28</v>
      </c>
      <c r="D331" s="159"/>
      <c r="E331" s="161"/>
      <c r="F331" s="161"/>
      <c r="G331" s="161"/>
      <c r="H331" s="161"/>
      <c r="I331" s="139"/>
      <c r="J331" s="139"/>
      <c r="K331" s="139"/>
      <c r="L331" s="139"/>
    </row>
    <row r="332" spans="1:16379" ht="15.75" hidden="1" x14ac:dyDescent="0.25">
      <c r="A332" s="156">
        <v>78001</v>
      </c>
      <c r="B332" s="157" t="s">
        <v>271</v>
      </c>
      <c r="C332" s="158">
        <v>177.43</v>
      </c>
      <c r="D332" s="159"/>
      <c r="E332" s="161"/>
      <c r="F332" s="161"/>
      <c r="G332" s="161"/>
      <c r="H332" s="161"/>
      <c r="I332" s="139"/>
      <c r="J332" s="139"/>
      <c r="K332" s="139"/>
      <c r="L332" s="139"/>
    </row>
    <row r="333" spans="1:16379" ht="15.75" hidden="1" x14ac:dyDescent="0.25">
      <c r="A333" s="156">
        <v>78002</v>
      </c>
      <c r="B333" s="157" t="s">
        <v>272</v>
      </c>
      <c r="C333" s="158">
        <v>171.64</v>
      </c>
      <c r="D333" s="159"/>
      <c r="E333" s="161"/>
      <c r="F333" s="161"/>
      <c r="G333" s="161"/>
      <c r="H333" s="161"/>
      <c r="I333" s="139"/>
      <c r="J333" s="139"/>
      <c r="K333" s="139"/>
      <c r="L333" s="139"/>
    </row>
    <row r="334" spans="1:16379" ht="15.75" hidden="1" x14ac:dyDescent="0.25">
      <c r="A334" s="156">
        <v>79002</v>
      </c>
      <c r="B334" s="157" t="s">
        <v>397</v>
      </c>
      <c r="C334" s="158">
        <v>223.48</v>
      </c>
      <c r="D334" s="159"/>
      <c r="E334" s="161"/>
      <c r="F334" s="161"/>
      <c r="G334" s="161"/>
      <c r="H334" s="161"/>
      <c r="I334" s="139"/>
      <c r="J334" s="139"/>
      <c r="K334" s="139"/>
      <c r="L334" s="139"/>
    </row>
    <row r="335" spans="1:16379" ht="15.75" hidden="1" x14ac:dyDescent="0.25">
      <c r="A335" s="156">
        <v>79003</v>
      </c>
      <c r="B335" s="157" t="s">
        <v>273</v>
      </c>
      <c r="C335" s="158">
        <v>225.58</v>
      </c>
      <c r="D335" s="162"/>
      <c r="E335" s="161"/>
      <c r="F335" s="161"/>
      <c r="G335" s="161"/>
      <c r="H335" s="161"/>
      <c r="I335" s="139"/>
      <c r="J335" s="139"/>
      <c r="K335" s="139"/>
      <c r="L335" s="139"/>
    </row>
    <row r="336" spans="1:16379" ht="15.75" hidden="1" x14ac:dyDescent="0.25">
      <c r="A336" s="156">
        <v>80001</v>
      </c>
      <c r="B336" s="157" t="s">
        <v>274</v>
      </c>
      <c r="C336" s="158">
        <v>212.98</v>
      </c>
      <c r="D336" s="159"/>
      <c r="E336" s="161"/>
      <c r="F336" s="161"/>
      <c r="G336" s="161"/>
      <c r="H336" s="161"/>
      <c r="I336" s="139"/>
      <c r="J336" s="139"/>
      <c r="K336" s="139"/>
      <c r="L336" s="139"/>
    </row>
    <row r="337" spans="1:16379" ht="15.75" hidden="1" x14ac:dyDescent="0.25">
      <c r="A337" s="156">
        <v>80002</v>
      </c>
      <c r="B337" s="157" t="s">
        <v>275</v>
      </c>
      <c r="C337" s="158">
        <v>201.1</v>
      </c>
      <c r="D337" s="159"/>
      <c r="E337" s="161"/>
      <c r="F337" s="161"/>
      <c r="G337" s="161"/>
      <c r="H337" s="161"/>
      <c r="I337" s="139"/>
      <c r="J337" s="139"/>
      <c r="K337" s="139"/>
      <c r="L337" s="139"/>
    </row>
    <row r="338" spans="1:16379" ht="15.75" hidden="1" x14ac:dyDescent="0.25">
      <c r="A338" s="156">
        <v>80003</v>
      </c>
      <c r="B338" s="157" t="s">
        <v>398</v>
      </c>
      <c r="C338" s="158">
        <v>184.63</v>
      </c>
      <c r="D338" s="159"/>
      <c r="E338" s="161"/>
      <c r="F338" s="161"/>
      <c r="G338" s="161"/>
      <c r="H338" s="161"/>
      <c r="I338" s="139"/>
      <c r="J338" s="139"/>
      <c r="K338" s="139"/>
      <c r="L338" s="139"/>
    </row>
    <row r="339" spans="1:16379" ht="15.75" hidden="1" x14ac:dyDescent="0.25">
      <c r="A339" s="156">
        <v>81001</v>
      </c>
      <c r="B339" s="157" t="s">
        <v>399</v>
      </c>
      <c r="C339" s="158">
        <v>187.9</v>
      </c>
      <c r="D339" s="159"/>
      <c r="E339" s="161"/>
      <c r="F339" s="161"/>
      <c r="G339" s="161"/>
      <c r="H339" s="161"/>
      <c r="I339" s="139"/>
      <c r="J339" s="139"/>
      <c r="K339" s="139"/>
      <c r="L339" s="139"/>
    </row>
    <row r="340" spans="1:16379" ht="15.75" hidden="1" x14ac:dyDescent="0.25">
      <c r="A340" s="156">
        <v>81002</v>
      </c>
      <c r="B340" s="157" t="s">
        <v>276</v>
      </c>
      <c r="C340" s="158">
        <v>203.48</v>
      </c>
      <c r="D340" s="159"/>
      <c r="E340" s="161"/>
      <c r="F340" s="161"/>
      <c r="G340" s="161"/>
      <c r="H340" s="161"/>
      <c r="I340" s="139"/>
      <c r="J340" s="139"/>
      <c r="K340" s="139"/>
      <c r="L340" s="139"/>
    </row>
    <row r="341" spans="1:16379" ht="15.75" hidden="1" x14ac:dyDescent="0.25">
      <c r="A341" s="156">
        <v>81003</v>
      </c>
      <c r="B341" s="157" t="s">
        <v>400</v>
      </c>
      <c r="C341" s="158">
        <v>196.35</v>
      </c>
      <c r="D341" s="159"/>
      <c r="E341" s="161"/>
      <c r="F341" s="161"/>
      <c r="G341" s="161"/>
      <c r="H341" s="161"/>
      <c r="I341" s="139"/>
      <c r="J341" s="139"/>
      <c r="K341" s="139"/>
      <c r="L341" s="139"/>
    </row>
    <row r="342" spans="1:16379" ht="15.75" hidden="1" x14ac:dyDescent="0.25">
      <c r="A342" s="156">
        <v>82001</v>
      </c>
      <c r="B342" s="157" t="s">
        <v>401</v>
      </c>
      <c r="C342" s="158">
        <v>204.49</v>
      </c>
      <c r="D342" s="159"/>
      <c r="E342" s="161"/>
      <c r="F342" s="161"/>
      <c r="G342" s="161"/>
      <c r="H342" s="161"/>
      <c r="I342" s="139"/>
      <c r="J342" s="139"/>
      <c r="K342" s="139"/>
      <c r="L342" s="139"/>
    </row>
    <row r="343" spans="1:16379" ht="15.75" hidden="1" x14ac:dyDescent="0.25">
      <c r="A343" s="156">
        <v>82002</v>
      </c>
      <c r="B343" s="157" t="s">
        <v>402</v>
      </c>
      <c r="C343" s="158">
        <v>200.31</v>
      </c>
      <c r="D343" s="159"/>
      <c r="E343" s="161"/>
      <c r="F343" s="161"/>
      <c r="G343" s="161"/>
      <c r="H343" s="161"/>
      <c r="I343" s="139"/>
      <c r="J343" s="139"/>
      <c r="K343" s="139"/>
      <c r="L343" s="139"/>
    </row>
    <row r="344" spans="1:16379" ht="15.75" hidden="1" x14ac:dyDescent="0.25">
      <c r="A344" s="156">
        <v>82003</v>
      </c>
      <c r="B344" s="157" t="s">
        <v>277</v>
      </c>
      <c r="C344" s="158">
        <v>230.77</v>
      </c>
      <c r="D344" s="159"/>
      <c r="E344" s="161"/>
      <c r="F344" s="161"/>
      <c r="G344" s="161"/>
      <c r="H344" s="161"/>
      <c r="I344" s="139"/>
      <c r="J344" s="139"/>
      <c r="K344" s="139"/>
      <c r="L344" s="139"/>
    </row>
    <row r="345" spans="1:16379" ht="15.75" hidden="1" x14ac:dyDescent="0.25">
      <c r="A345" s="156">
        <v>82005</v>
      </c>
      <c r="B345" s="157" t="s">
        <v>278</v>
      </c>
      <c r="C345" s="158">
        <v>200.18</v>
      </c>
      <c r="D345" s="159"/>
      <c r="E345" s="161"/>
      <c r="F345" s="161"/>
      <c r="G345" s="161"/>
      <c r="H345" s="161"/>
      <c r="I345" s="139"/>
      <c r="J345" s="139"/>
      <c r="K345" s="139"/>
      <c r="L345" s="139"/>
    </row>
    <row r="346" spans="1:16379" ht="15.75" hidden="1" x14ac:dyDescent="0.25">
      <c r="A346" s="156">
        <v>82006</v>
      </c>
      <c r="B346" s="157" t="s">
        <v>279</v>
      </c>
      <c r="C346" s="158">
        <v>210.46</v>
      </c>
      <c r="D346" s="159"/>
      <c r="E346" s="161"/>
      <c r="F346" s="161"/>
      <c r="G346" s="161"/>
      <c r="H346" s="161"/>
      <c r="I346" s="139"/>
      <c r="J346" s="139"/>
      <c r="K346" s="139"/>
      <c r="L346" s="139"/>
    </row>
    <row r="347" spans="1:16379" ht="15.75" hidden="1" x14ac:dyDescent="0.25">
      <c r="A347" s="156">
        <v>82007</v>
      </c>
      <c r="B347" s="157" t="s">
        <v>403</v>
      </c>
      <c r="C347" s="158">
        <v>231.36</v>
      </c>
      <c r="D347" s="159"/>
      <c r="E347" s="161"/>
      <c r="F347" s="161"/>
      <c r="G347" s="161"/>
      <c r="H347" s="161"/>
      <c r="I347" s="139"/>
      <c r="J347" s="139"/>
      <c r="K347" s="139"/>
      <c r="L347" s="139"/>
    </row>
    <row r="348" spans="1:16379" ht="15.75" hidden="1" x14ac:dyDescent="0.25">
      <c r="A348" s="164">
        <v>82008</v>
      </c>
      <c r="B348" s="165" t="s">
        <v>404</v>
      </c>
      <c r="C348" s="158">
        <v>261.86</v>
      </c>
      <c r="D348" s="166" t="s">
        <v>304</v>
      </c>
      <c r="E348" s="167"/>
      <c r="F348" s="161"/>
      <c r="G348" s="161"/>
      <c r="H348" s="161"/>
      <c r="I348" s="139"/>
      <c r="J348" s="139"/>
      <c r="K348" s="139"/>
      <c r="L348" s="139"/>
    </row>
    <row r="349" spans="1:16379" ht="15.75" hidden="1" x14ac:dyDescent="0.25">
      <c r="A349" s="156">
        <v>83001</v>
      </c>
      <c r="B349" s="157" t="s">
        <v>280</v>
      </c>
      <c r="C349" s="158">
        <v>191.58</v>
      </c>
      <c r="D349" s="159"/>
      <c r="E349" s="161"/>
      <c r="F349" s="161"/>
      <c r="G349" s="161"/>
      <c r="H349" s="161"/>
      <c r="I349" s="139"/>
      <c r="J349" s="139"/>
      <c r="K349" s="139"/>
      <c r="L349" s="139"/>
    </row>
    <row r="350" spans="1:16379" ht="15.75" hidden="1" x14ac:dyDescent="0.25">
      <c r="A350" s="156">
        <v>83002</v>
      </c>
      <c r="B350" s="157" t="s">
        <v>281</v>
      </c>
      <c r="C350" s="158">
        <v>187.67</v>
      </c>
      <c r="D350" s="159"/>
      <c r="E350" s="161"/>
      <c r="F350" s="161"/>
      <c r="G350" s="161"/>
      <c r="H350" s="161"/>
      <c r="I350" s="139"/>
      <c r="J350" s="139"/>
      <c r="K350" s="139"/>
      <c r="L350" s="139"/>
    </row>
    <row r="351" spans="1:16379" ht="15.75" hidden="1" x14ac:dyDescent="0.25">
      <c r="A351" s="156">
        <v>84001</v>
      </c>
      <c r="B351" s="157" t="s">
        <v>282</v>
      </c>
      <c r="C351" s="158">
        <v>209.14</v>
      </c>
      <c r="D351" s="159"/>
      <c r="E351" s="161"/>
      <c r="F351" s="161"/>
      <c r="G351" s="161"/>
      <c r="H351" s="161"/>
      <c r="I351" s="139"/>
      <c r="J351" s="139"/>
      <c r="K351" s="139"/>
      <c r="L351" s="139"/>
    </row>
    <row r="352" spans="1:16379" s="169" customFormat="1" ht="15.75" hidden="1" x14ac:dyDescent="0.25">
      <c r="A352" s="156">
        <v>85001</v>
      </c>
      <c r="B352" s="157" t="s">
        <v>283</v>
      </c>
      <c r="C352" s="158">
        <v>207.3</v>
      </c>
      <c r="D352" s="159"/>
      <c r="E352" s="161"/>
      <c r="F352" s="161"/>
      <c r="G352" s="161"/>
      <c r="H352" s="161"/>
      <c r="I352" s="139"/>
      <c r="J352" s="139"/>
      <c r="K352" s="139"/>
      <c r="L352" s="139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  <c r="CW352" s="134"/>
      <c r="CX352" s="134"/>
      <c r="CY352" s="134"/>
      <c r="CZ352" s="134"/>
      <c r="DA352" s="134"/>
      <c r="DB352" s="134"/>
      <c r="DC352" s="134"/>
      <c r="DD352" s="134"/>
      <c r="DE352" s="134"/>
      <c r="DF352" s="134"/>
      <c r="DG352" s="134"/>
      <c r="DH352" s="134"/>
      <c r="DI352" s="134"/>
      <c r="DJ352" s="134"/>
      <c r="DK352" s="134"/>
      <c r="DL352" s="134"/>
      <c r="DM352" s="134"/>
      <c r="DN352" s="134"/>
      <c r="DO352" s="134"/>
      <c r="DP352" s="134"/>
      <c r="DQ352" s="134"/>
      <c r="DR352" s="134"/>
      <c r="DS352" s="134"/>
      <c r="DT352" s="134"/>
      <c r="DU352" s="134"/>
      <c r="DV352" s="134"/>
      <c r="DW352" s="134"/>
      <c r="DX352" s="134"/>
      <c r="DY352" s="134"/>
      <c r="DZ352" s="134"/>
      <c r="EA352" s="134"/>
      <c r="EB352" s="134"/>
      <c r="EC352" s="134"/>
      <c r="ED352" s="134"/>
      <c r="EE352" s="134"/>
      <c r="EF352" s="134"/>
      <c r="EG352" s="134"/>
      <c r="EH352" s="134"/>
      <c r="EI352" s="134"/>
      <c r="EJ352" s="134"/>
      <c r="EK352" s="134"/>
      <c r="EL352" s="134"/>
      <c r="EM352" s="134"/>
      <c r="EN352" s="134"/>
      <c r="EO352" s="134"/>
      <c r="EP352" s="134"/>
      <c r="EQ352" s="134"/>
      <c r="ER352" s="134"/>
      <c r="ES352" s="134"/>
      <c r="ET352" s="134"/>
      <c r="EU352" s="134"/>
      <c r="EV352" s="134"/>
      <c r="EW352" s="134"/>
      <c r="EX352" s="134"/>
      <c r="EY352" s="134"/>
      <c r="EZ352" s="134"/>
      <c r="FA352" s="134"/>
      <c r="FB352" s="134"/>
      <c r="FC352" s="134"/>
      <c r="FD352" s="134"/>
      <c r="FE352" s="134"/>
      <c r="FF352" s="134"/>
      <c r="FG352" s="134"/>
      <c r="FH352" s="134"/>
      <c r="FI352" s="134"/>
      <c r="FJ352" s="134"/>
      <c r="FK352" s="134"/>
      <c r="FL352" s="134"/>
      <c r="FM352" s="134"/>
      <c r="FN352" s="134"/>
      <c r="FO352" s="134"/>
      <c r="FP352" s="134"/>
      <c r="FQ352" s="134"/>
      <c r="FR352" s="134"/>
      <c r="FS352" s="134"/>
      <c r="FT352" s="134"/>
      <c r="FU352" s="134"/>
      <c r="FV352" s="134"/>
      <c r="FW352" s="134"/>
      <c r="FX352" s="134"/>
      <c r="FY352" s="134"/>
      <c r="FZ352" s="134"/>
      <c r="GA352" s="134"/>
      <c r="GB352" s="134"/>
      <c r="GC352" s="134"/>
      <c r="GD352" s="134"/>
      <c r="GE352" s="134"/>
      <c r="GF352" s="134"/>
      <c r="GG352" s="134"/>
      <c r="GH352" s="134"/>
      <c r="GI352" s="134"/>
      <c r="GJ352" s="134"/>
      <c r="GK352" s="134"/>
      <c r="GL352" s="134"/>
      <c r="GM352" s="134"/>
      <c r="GN352" s="134"/>
      <c r="GO352" s="134"/>
      <c r="GP352" s="134"/>
      <c r="GQ352" s="134"/>
      <c r="GR352" s="134"/>
      <c r="GS352" s="134"/>
      <c r="GT352" s="134"/>
      <c r="GU352" s="134"/>
      <c r="GV352" s="134"/>
      <c r="GW352" s="134"/>
      <c r="GX352" s="134"/>
      <c r="GY352" s="134"/>
      <c r="GZ352" s="134"/>
      <c r="HA352" s="134"/>
      <c r="HB352" s="134"/>
      <c r="HC352" s="134"/>
      <c r="HD352" s="134"/>
      <c r="HE352" s="134"/>
      <c r="HF352" s="134"/>
      <c r="HG352" s="134"/>
      <c r="HH352" s="134"/>
      <c r="HI352" s="134"/>
      <c r="HJ352" s="134"/>
      <c r="HK352" s="134"/>
      <c r="HL352" s="134"/>
      <c r="HM352" s="134"/>
      <c r="HN352" s="134"/>
      <c r="HO352" s="134"/>
      <c r="HP352" s="134"/>
      <c r="HQ352" s="134"/>
      <c r="HR352" s="134"/>
      <c r="HS352" s="134"/>
      <c r="HT352" s="134"/>
      <c r="HU352" s="134"/>
      <c r="HV352" s="134"/>
      <c r="HW352" s="134"/>
      <c r="HX352" s="134"/>
      <c r="HY352" s="134"/>
      <c r="HZ352" s="134"/>
      <c r="IA352" s="134"/>
      <c r="IB352" s="134"/>
      <c r="IC352" s="134"/>
      <c r="ID352" s="134"/>
      <c r="IE352" s="134"/>
      <c r="IF352" s="134"/>
      <c r="IG352" s="134"/>
      <c r="IH352" s="134"/>
      <c r="II352" s="134"/>
      <c r="IJ352" s="134"/>
      <c r="IK352" s="134"/>
      <c r="IL352" s="134"/>
      <c r="IM352" s="134"/>
      <c r="IN352" s="134"/>
      <c r="IO352" s="134"/>
      <c r="IP352" s="134"/>
      <c r="IQ352" s="134"/>
      <c r="IR352" s="134"/>
      <c r="IS352" s="134"/>
      <c r="IT352" s="134"/>
      <c r="IU352" s="134"/>
      <c r="IV352" s="134"/>
      <c r="IW352" s="134"/>
      <c r="IX352" s="134"/>
      <c r="IY352" s="134"/>
      <c r="IZ352" s="134"/>
      <c r="JA352" s="134"/>
      <c r="JB352" s="134"/>
      <c r="JC352" s="134"/>
      <c r="JD352" s="134"/>
      <c r="JE352" s="134"/>
      <c r="JF352" s="134"/>
      <c r="JG352" s="134"/>
      <c r="JH352" s="134"/>
      <c r="JI352" s="134"/>
      <c r="JJ352" s="134"/>
      <c r="JK352" s="134"/>
      <c r="JL352" s="134"/>
      <c r="JM352" s="134"/>
      <c r="JN352" s="134"/>
      <c r="JO352" s="134"/>
      <c r="JP352" s="134"/>
      <c r="JQ352" s="134"/>
      <c r="JR352" s="134"/>
      <c r="JS352" s="134"/>
      <c r="JT352" s="134"/>
      <c r="JU352" s="134"/>
      <c r="JV352" s="134"/>
      <c r="JW352" s="134"/>
      <c r="JX352" s="134"/>
      <c r="JY352" s="134"/>
      <c r="JZ352" s="134"/>
      <c r="KA352" s="134"/>
      <c r="KB352" s="134"/>
      <c r="KC352" s="134"/>
      <c r="KD352" s="134"/>
      <c r="KE352" s="134"/>
      <c r="KF352" s="134"/>
      <c r="KG352" s="134"/>
      <c r="KH352" s="134"/>
      <c r="KI352" s="134"/>
      <c r="KJ352" s="134"/>
      <c r="KK352" s="134"/>
      <c r="KL352" s="134"/>
      <c r="KM352" s="134"/>
      <c r="KN352" s="134"/>
      <c r="KO352" s="134"/>
      <c r="KP352" s="134"/>
      <c r="KQ352" s="134"/>
      <c r="KR352" s="134"/>
      <c r="KS352" s="134"/>
      <c r="KT352" s="134"/>
      <c r="KU352" s="134"/>
      <c r="KV352" s="134"/>
      <c r="KW352" s="134"/>
      <c r="KX352" s="134"/>
      <c r="KY352" s="134"/>
      <c r="KZ352" s="134"/>
      <c r="LA352" s="134"/>
      <c r="LB352" s="134"/>
      <c r="LC352" s="134"/>
      <c r="LD352" s="134"/>
      <c r="LE352" s="134"/>
      <c r="LF352" s="134"/>
      <c r="LG352" s="134"/>
      <c r="LH352" s="134"/>
      <c r="LI352" s="134"/>
      <c r="LJ352" s="134"/>
      <c r="LK352" s="134"/>
      <c r="LL352" s="134"/>
      <c r="LM352" s="134"/>
      <c r="LN352" s="134"/>
      <c r="LO352" s="134"/>
      <c r="LP352" s="134"/>
      <c r="LQ352" s="134"/>
      <c r="LR352" s="134"/>
      <c r="LS352" s="134"/>
      <c r="LT352" s="134"/>
      <c r="LU352" s="134"/>
      <c r="LV352" s="134"/>
      <c r="LW352" s="134"/>
      <c r="LX352" s="134"/>
      <c r="LY352" s="134"/>
      <c r="LZ352" s="134"/>
      <c r="MA352" s="134"/>
      <c r="MB352" s="134"/>
      <c r="MC352" s="134"/>
      <c r="MD352" s="134"/>
      <c r="ME352" s="134"/>
      <c r="MF352" s="134"/>
      <c r="MG352" s="134"/>
      <c r="MH352" s="134"/>
      <c r="MI352" s="134"/>
      <c r="MJ352" s="134"/>
      <c r="MK352" s="134"/>
      <c r="ML352" s="134"/>
      <c r="MM352" s="134"/>
      <c r="MN352" s="134"/>
      <c r="MO352" s="134"/>
      <c r="MP352" s="134"/>
      <c r="MQ352" s="134"/>
      <c r="MR352" s="134"/>
      <c r="MS352" s="134"/>
      <c r="MT352" s="134"/>
      <c r="MU352" s="134"/>
      <c r="MV352" s="134"/>
      <c r="MW352" s="134"/>
      <c r="MX352" s="134"/>
      <c r="MY352" s="134"/>
      <c r="MZ352" s="134"/>
      <c r="NA352" s="134"/>
      <c r="NB352" s="134"/>
      <c r="NC352" s="134"/>
      <c r="ND352" s="134"/>
      <c r="NE352" s="134"/>
      <c r="NF352" s="134"/>
      <c r="NG352" s="134"/>
      <c r="NH352" s="134"/>
      <c r="NI352" s="134"/>
      <c r="NJ352" s="134"/>
      <c r="NK352" s="134"/>
      <c r="NL352" s="134"/>
      <c r="NM352" s="134"/>
      <c r="NN352" s="134"/>
      <c r="NO352" s="134"/>
      <c r="NP352" s="134"/>
      <c r="NQ352" s="134"/>
      <c r="NR352" s="134"/>
      <c r="NS352" s="134"/>
      <c r="NT352" s="134"/>
      <c r="NU352" s="134"/>
      <c r="NV352" s="134"/>
      <c r="NW352" s="134"/>
      <c r="NX352" s="134"/>
      <c r="NY352" s="134"/>
      <c r="NZ352" s="134"/>
      <c r="OA352" s="134"/>
      <c r="OB352" s="134"/>
      <c r="OC352" s="134"/>
      <c r="OD352" s="134"/>
      <c r="OE352" s="134"/>
      <c r="OF352" s="134"/>
      <c r="OG352" s="134"/>
      <c r="OH352" s="134"/>
      <c r="OI352" s="134"/>
      <c r="OJ352" s="134"/>
      <c r="OK352" s="134"/>
      <c r="OL352" s="134"/>
      <c r="OM352" s="134"/>
      <c r="ON352" s="134"/>
      <c r="OO352" s="134"/>
      <c r="OP352" s="134"/>
      <c r="OQ352" s="134"/>
      <c r="OR352" s="134"/>
      <c r="OS352" s="134"/>
      <c r="OT352" s="134"/>
      <c r="OU352" s="134"/>
      <c r="OV352" s="134"/>
      <c r="OW352" s="134"/>
      <c r="OX352" s="134"/>
      <c r="OY352" s="134"/>
      <c r="OZ352" s="134"/>
      <c r="PA352" s="134"/>
      <c r="PB352" s="134"/>
      <c r="PC352" s="134"/>
      <c r="PD352" s="134"/>
      <c r="PE352" s="134"/>
      <c r="PF352" s="134"/>
      <c r="PG352" s="134"/>
      <c r="PH352" s="134"/>
      <c r="PI352" s="134"/>
      <c r="PJ352" s="134"/>
      <c r="PK352" s="134"/>
      <c r="PL352" s="134"/>
      <c r="PM352" s="134"/>
      <c r="PN352" s="134"/>
      <c r="PO352" s="134"/>
      <c r="PP352" s="134"/>
      <c r="PQ352" s="134"/>
      <c r="PR352" s="134"/>
      <c r="PS352" s="134"/>
      <c r="PT352" s="134"/>
      <c r="PU352" s="134"/>
      <c r="PV352" s="134"/>
      <c r="PW352" s="134"/>
      <c r="PX352" s="134"/>
      <c r="PY352" s="134"/>
      <c r="PZ352" s="134"/>
      <c r="QA352" s="134"/>
      <c r="QB352" s="134"/>
      <c r="QC352" s="134"/>
      <c r="QD352" s="134"/>
      <c r="QE352" s="134"/>
      <c r="QF352" s="134"/>
      <c r="QG352" s="134"/>
      <c r="QH352" s="134"/>
      <c r="QI352" s="134"/>
      <c r="QJ352" s="134"/>
      <c r="QK352" s="134"/>
      <c r="QL352" s="134"/>
      <c r="QM352" s="134"/>
      <c r="QN352" s="134"/>
      <c r="QO352" s="134"/>
      <c r="QP352" s="134"/>
      <c r="QQ352" s="134"/>
      <c r="QR352" s="134"/>
      <c r="QS352" s="134"/>
      <c r="QT352" s="134"/>
      <c r="QU352" s="134"/>
      <c r="QV352" s="134"/>
      <c r="QW352" s="134"/>
      <c r="QX352" s="134"/>
      <c r="QY352" s="134"/>
      <c r="QZ352" s="134"/>
      <c r="RA352" s="134"/>
      <c r="RB352" s="134"/>
      <c r="RC352" s="134"/>
      <c r="RD352" s="134"/>
      <c r="RE352" s="134"/>
      <c r="RF352" s="134"/>
      <c r="RG352" s="134"/>
      <c r="RH352" s="134"/>
      <c r="RI352" s="134"/>
      <c r="RJ352" s="134"/>
      <c r="RK352" s="134"/>
      <c r="RL352" s="134"/>
      <c r="RM352" s="134"/>
      <c r="RN352" s="134"/>
      <c r="RO352" s="134"/>
      <c r="RP352" s="134"/>
      <c r="RQ352" s="134"/>
      <c r="RR352" s="134"/>
      <c r="RS352" s="134"/>
      <c r="RT352" s="134"/>
      <c r="RU352" s="134"/>
      <c r="RV352" s="134"/>
      <c r="RW352" s="134"/>
      <c r="RX352" s="134"/>
      <c r="RY352" s="134"/>
      <c r="RZ352" s="134"/>
      <c r="SA352" s="134"/>
      <c r="SB352" s="134"/>
      <c r="SC352" s="134"/>
      <c r="SD352" s="134"/>
      <c r="SE352" s="134"/>
      <c r="SF352" s="134"/>
      <c r="SG352" s="134"/>
      <c r="SH352" s="134"/>
      <c r="SI352" s="134"/>
      <c r="SJ352" s="134"/>
      <c r="SK352" s="134"/>
      <c r="SL352" s="134"/>
      <c r="SM352" s="134"/>
      <c r="SN352" s="134"/>
      <c r="SO352" s="134"/>
      <c r="SP352" s="134"/>
      <c r="SQ352" s="134"/>
      <c r="SR352" s="134"/>
      <c r="SS352" s="134"/>
      <c r="ST352" s="134"/>
      <c r="SU352" s="134"/>
      <c r="SV352" s="134"/>
      <c r="SW352" s="134"/>
      <c r="SX352" s="134"/>
      <c r="SY352" s="134"/>
      <c r="SZ352" s="134"/>
      <c r="TA352" s="134"/>
      <c r="TB352" s="134"/>
      <c r="TC352" s="134"/>
      <c r="TD352" s="134"/>
      <c r="TE352" s="134"/>
      <c r="TF352" s="134"/>
      <c r="TG352" s="134"/>
      <c r="TH352" s="134"/>
      <c r="TI352" s="134"/>
      <c r="TJ352" s="134"/>
      <c r="TK352" s="134"/>
      <c r="TL352" s="134"/>
      <c r="TM352" s="134"/>
      <c r="TN352" s="134"/>
      <c r="TO352" s="134"/>
      <c r="TP352" s="134"/>
      <c r="TQ352" s="134"/>
      <c r="TR352" s="134"/>
      <c r="TS352" s="134"/>
      <c r="TT352" s="134"/>
      <c r="TU352" s="134"/>
      <c r="TV352" s="134"/>
      <c r="TW352" s="134"/>
      <c r="TX352" s="134"/>
      <c r="TY352" s="134"/>
      <c r="TZ352" s="134"/>
      <c r="UA352" s="134"/>
      <c r="UB352" s="134"/>
      <c r="UC352" s="134"/>
      <c r="UD352" s="134"/>
      <c r="UE352" s="134"/>
      <c r="UF352" s="134"/>
      <c r="UG352" s="134"/>
      <c r="UH352" s="134"/>
      <c r="UI352" s="134"/>
      <c r="UJ352" s="134"/>
      <c r="UK352" s="134"/>
      <c r="UL352" s="134"/>
      <c r="UM352" s="134"/>
      <c r="UN352" s="134"/>
      <c r="UO352" s="134"/>
      <c r="UP352" s="134"/>
      <c r="UQ352" s="134"/>
      <c r="UR352" s="134"/>
      <c r="US352" s="134"/>
      <c r="UT352" s="134"/>
      <c r="UU352" s="134"/>
      <c r="UV352" s="134"/>
      <c r="UW352" s="134"/>
      <c r="UX352" s="134"/>
      <c r="UY352" s="134"/>
      <c r="UZ352" s="134"/>
      <c r="VA352" s="134"/>
      <c r="VB352" s="134"/>
      <c r="VC352" s="134"/>
      <c r="VD352" s="134"/>
      <c r="VE352" s="134"/>
      <c r="VF352" s="134"/>
      <c r="VG352" s="134"/>
      <c r="VH352" s="134"/>
      <c r="VI352" s="134"/>
      <c r="VJ352" s="134"/>
      <c r="VK352" s="134"/>
      <c r="VL352" s="134"/>
      <c r="VM352" s="134"/>
      <c r="VN352" s="134"/>
      <c r="VO352" s="134"/>
      <c r="VP352" s="134"/>
      <c r="VQ352" s="134"/>
      <c r="VR352" s="134"/>
      <c r="VS352" s="134"/>
      <c r="VT352" s="134"/>
      <c r="VU352" s="134"/>
      <c r="VV352" s="134"/>
      <c r="VW352" s="134"/>
      <c r="VX352" s="134"/>
      <c r="VY352" s="134"/>
      <c r="VZ352" s="134"/>
      <c r="WA352" s="134"/>
      <c r="WB352" s="134"/>
      <c r="WC352" s="134"/>
      <c r="WD352" s="134"/>
      <c r="WE352" s="134"/>
      <c r="WF352" s="134"/>
      <c r="WG352" s="134"/>
      <c r="WH352" s="134"/>
      <c r="WI352" s="134"/>
      <c r="WJ352" s="134"/>
      <c r="WK352" s="134"/>
      <c r="WL352" s="134"/>
      <c r="WM352" s="134"/>
      <c r="WN352" s="134"/>
      <c r="WO352" s="134"/>
      <c r="WP352" s="134"/>
      <c r="WQ352" s="134"/>
      <c r="WR352" s="134"/>
      <c r="WS352" s="134"/>
      <c r="WT352" s="134"/>
      <c r="WU352" s="134"/>
      <c r="WV352" s="134"/>
      <c r="WW352" s="134"/>
      <c r="WX352" s="134"/>
      <c r="WY352" s="134"/>
      <c r="WZ352" s="134"/>
      <c r="XA352" s="134"/>
      <c r="XB352" s="134"/>
      <c r="XC352" s="134"/>
      <c r="XD352" s="134"/>
      <c r="XE352" s="134"/>
      <c r="XF352" s="134"/>
      <c r="XG352" s="134"/>
      <c r="XH352" s="134"/>
      <c r="XI352" s="134"/>
      <c r="XJ352" s="134"/>
      <c r="XK352" s="134"/>
      <c r="XL352" s="134"/>
      <c r="XM352" s="134"/>
      <c r="XN352" s="134"/>
      <c r="XO352" s="134"/>
      <c r="XP352" s="134"/>
      <c r="XQ352" s="134"/>
      <c r="XR352" s="134"/>
      <c r="XS352" s="134"/>
      <c r="XT352" s="134"/>
      <c r="XU352" s="134"/>
      <c r="XV352" s="134"/>
      <c r="XW352" s="134"/>
      <c r="XX352" s="134"/>
      <c r="XY352" s="134"/>
      <c r="XZ352" s="134"/>
      <c r="YA352" s="134"/>
      <c r="YB352" s="134"/>
      <c r="YC352" s="134"/>
      <c r="YD352" s="134"/>
      <c r="YE352" s="134"/>
      <c r="YF352" s="134"/>
      <c r="YG352" s="134"/>
      <c r="YH352" s="134"/>
      <c r="YI352" s="134"/>
      <c r="YJ352" s="134"/>
      <c r="YK352" s="134"/>
      <c r="YL352" s="134"/>
      <c r="YM352" s="134"/>
      <c r="YN352" s="134"/>
      <c r="YO352" s="134"/>
      <c r="YP352" s="134"/>
      <c r="YQ352" s="134"/>
      <c r="YR352" s="134"/>
      <c r="YS352" s="134"/>
      <c r="YT352" s="134"/>
      <c r="YU352" s="134"/>
      <c r="YV352" s="134"/>
      <c r="YW352" s="134"/>
      <c r="YX352" s="134"/>
      <c r="YY352" s="134"/>
      <c r="YZ352" s="134"/>
      <c r="ZA352" s="134"/>
      <c r="ZB352" s="134"/>
      <c r="ZC352" s="134"/>
      <c r="ZD352" s="134"/>
      <c r="ZE352" s="134"/>
      <c r="ZF352" s="134"/>
      <c r="ZG352" s="134"/>
      <c r="ZH352" s="134"/>
      <c r="ZI352" s="134"/>
      <c r="ZJ352" s="134"/>
      <c r="ZK352" s="134"/>
      <c r="ZL352" s="134"/>
      <c r="ZM352" s="134"/>
      <c r="ZN352" s="134"/>
      <c r="ZO352" s="134"/>
      <c r="ZP352" s="134"/>
      <c r="ZQ352" s="134"/>
      <c r="ZR352" s="134"/>
      <c r="ZS352" s="134"/>
      <c r="ZT352" s="134"/>
      <c r="ZU352" s="134"/>
      <c r="ZV352" s="134"/>
      <c r="ZW352" s="134"/>
      <c r="ZX352" s="134"/>
      <c r="ZY352" s="134"/>
      <c r="ZZ352" s="134"/>
      <c r="AAA352" s="134"/>
      <c r="AAB352" s="134"/>
      <c r="AAC352" s="134"/>
      <c r="AAD352" s="134"/>
      <c r="AAE352" s="134"/>
      <c r="AAF352" s="134"/>
      <c r="AAG352" s="134"/>
      <c r="AAH352" s="134"/>
      <c r="AAI352" s="134"/>
      <c r="AAJ352" s="134"/>
      <c r="AAK352" s="134"/>
      <c r="AAL352" s="134"/>
      <c r="AAM352" s="134"/>
      <c r="AAN352" s="134"/>
      <c r="AAO352" s="134"/>
      <c r="AAP352" s="134"/>
      <c r="AAQ352" s="134"/>
      <c r="AAR352" s="134"/>
      <c r="AAS352" s="134"/>
      <c r="AAT352" s="134"/>
      <c r="AAU352" s="134"/>
      <c r="AAV352" s="134"/>
      <c r="AAW352" s="134"/>
      <c r="AAX352" s="134"/>
      <c r="AAY352" s="134"/>
      <c r="AAZ352" s="134"/>
      <c r="ABA352" s="134"/>
      <c r="ABB352" s="134"/>
      <c r="ABC352" s="134"/>
      <c r="ABD352" s="134"/>
      <c r="ABE352" s="134"/>
      <c r="ABF352" s="134"/>
      <c r="ABG352" s="134"/>
      <c r="ABH352" s="134"/>
      <c r="ABI352" s="134"/>
      <c r="ABJ352" s="134"/>
      <c r="ABK352" s="134"/>
      <c r="ABL352" s="134"/>
      <c r="ABM352" s="134"/>
      <c r="ABN352" s="134"/>
      <c r="ABO352" s="134"/>
      <c r="ABP352" s="134"/>
      <c r="ABQ352" s="134"/>
      <c r="ABR352" s="134"/>
      <c r="ABS352" s="134"/>
      <c r="ABT352" s="134"/>
      <c r="ABU352" s="134"/>
      <c r="ABV352" s="134"/>
      <c r="ABW352" s="134"/>
      <c r="ABX352" s="134"/>
      <c r="ABY352" s="134"/>
      <c r="ABZ352" s="134"/>
      <c r="ACA352" s="134"/>
      <c r="ACB352" s="134"/>
      <c r="ACC352" s="134"/>
      <c r="ACD352" s="134"/>
      <c r="ACE352" s="134"/>
      <c r="ACF352" s="134"/>
      <c r="ACG352" s="134"/>
      <c r="ACH352" s="134"/>
      <c r="ACI352" s="134"/>
      <c r="ACJ352" s="134"/>
      <c r="ACK352" s="134"/>
      <c r="ACL352" s="134"/>
      <c r="ACM352" s="134"/>
      <c r="ACN352" s="134"/>
      <c r="ACO352" s="134"/>
      <c r="ACP352" s="134"/>
      <c r="ACQ352" s="134"/>
      <c r="ACR352" s="134"/>
      <c r="ACS352" s="134"/>
      <c r="ACT352" s="134"/>
      <c r="ACU352" s="134"/>
      <c r="ACV352" s="134"/>
      <c r="ACW352" s="134"/>
      <c r="ACX352" s="134"/>
      <c r="ACY352" s="134"/>
      <c r="ACZ352" s="134"/>
      <c r="ADA352" s="134"/>
      <c r="ADB352" s="134"/>
      <c r="ADC352" s="134"/>
      <c r="ADD352" s="134"/>
      <c r="ADE352" s="134"/>
      <c r="ADF352" s="134"/>
      <c r="ADG352" s="134"/>
      <c r="ADH352" s="134"/>
      <c r="ADI352" s="134"/>
      <c r="ADJ352" s="134"/>
      <c r="ADK352" s="134"/>
      <c r="ADL352" s="134"/>
      <c r="ADM352" s="134"/>
      <c r="ADN352" s="134"/>
      <c r="ADO352" s="134"/>
      <c r="ADP352" s="134"/>
      <c r="ADQ352" s="134"/>
      <c r="ADR352" s="134"/>
      <c r="ADS352" s="134"/>
      <c r="ADT352" s="134"/>
      <c r="ADU352" s="134"/>
      <c r="ADV352" s="134"/>
      <c r="ADW352" s="134"/>
      <c r="ADX352" s="134"/>
      <c r="ADY352" s="134"/>
      <c r="ADZ352" s="134"/>
      <c r="AEA352" s="134"/>
      <c r="AEB352" s="134"/>
      <c r="AEC352" s="134"/>
      <c r="AED352" s="134"/>
      <c r="AEE352" s="134"/>
      <c r="AEF352" s="134"/>
      <c r="AEG352" s="134"/>
      <c r="AEH352" s="134"/>
      <c r="AEI352" s="134"/>
      <c r="AEJ352" s="134"/>
      <c r="AEK352" s="134"/>
      <c r="AEL352" s="134"/>
      <c r="AEM352" s="134"/>
      <c r="AEN352" s="134"/>
      <c r="AEO352" s="134"/>
      <c r="AEP352" s="134"/>
      <c r="AEQ352" s="134"/>
      <c r="AER352" s="134"/>
      <c r="AES352" s="134"/>
      <c r="AET352" s="134"/>
      <c r="AEU352" s="134"/>
      <c r="AEV352" s="134"/>
      <c r="AEW352" s="134"/>
      <c r="AEX352" s="134"/>
      <c r="AEY352" s="134"/>
      <c r="AEZ352" s="134"/>
      <c r="AFA352" s="134"/>
      <c r="AFB352" s="134"/>
      <c r="AFC352" s="134"/>
      <c r="AFD352" s="134"/>
      <c r="AFE352" s="134"/>
      <c r="AFF352" s="134"/>
      <c r="AFG352" s="134"/>
      <c r="AFH352" s="134"/>
      <c r="AFI352" s="134"/>
      <c r="AFJ352" s="134"/>
      <c r="AFK352" s="134"/>
      <c r="AFL352" s="134"/>
      <c r="AFM352" s="134"/>
      <c r="AFN352" s="134"/>
      <c r="AFO352" s="134"/>
      <c r="AFP352" s="134"/>
      <c r="AFQ352" s="134"/>
      <c r="AFR352" s="134"/>
      <c r="AFS352" s="134"/>
      <c r="AFT352" s="134"/>
      <c r="AFU352" s="134"/>
      <c r="AFV352" s="134"/>
      <c r="AFW352" s="134"/>
      <c r="AFX352" s="134"/>
      <c r="AFY352" s="134"/>
      <c r="AFZ352" s="134"/>
      <c r="AGA352" s="134"/>
      <c r="AGB352" s="134"/>
      <c r="AGC352" s="134"/>
      <c r="AGD352" s="134"/>
      <c r="AGE352" s="134"/>
      <c r="AGF352" s="134"/>
      <c r="AGG352" s="134"/>
      <c r="AGH352" s="134"/>
      <c r="AGI352" s="134"/>
      <c r="AGJ352" s="134"/>
      <c r="AGK352" s="134"/>
      <c r="AGL352" s="134"/>
      <c r="AGM352" s="134"/>
      <c r="AGN352" s="134"/>
      <c r="AGO352" s="134"/>
      <c r="AGP352" s="134"/>
      <c r="AGQ352" s="134"/>
      <c r="AGR352" s="134"/>
      <c r="AGS352" s="134"/>
      <c r="AGT352" s="134"/>
      <c r="AGU352" s="134"/>
      <c r="AGV352" s="134"/>
      <c r="AGW352" s="134"/>
      <c r="AGX352" s="134"/>
      <c r="AGY352" s="134"/>
      <c r="AGZ352" s="134"/>
      <c r="AHA352" s="134"/>
      <c r="AHB352" s="134"/>
      <c r="AHC352" s="134"/>
      <c r="AHD352" s="134"/>
      <c r="AHE352" s="134"/>
      <c r="AHF352" s="134"/>
      <c r="AHG352" s="134"/>
      <c r="AHH352" s="134"/>
      <c r="AHI352" s="134"/>
      <c r="AHJ352" s="134"/>
      <c r="AHK352" s="134"/>
      <c r="AHL352" s="134"/>
      <c r="AHM352" s="134"/>
      <c r="AHN352" s="134"/>
      <c r="AHO352" s="134"/>
      <c r="AHP352" s="134"/>
      <c r="AHQ352" s="134"/>
      <c r="AHR352" s="134"/>
      <c r="AHS352" s="134"/>
      <c r="AHT352" s="134"/>
      <c r="AHU352" s="134"/>
      <c r="AHV352" s="134"/>
      <c r="AHW352" s="134"/>
      <c r="AHX352" s="134"/>
      <c r="AHY352" s="134"/>
      <c r="AHZ352" s="134"/>
      <c r="AIA352" s="134"/>
      <c r="AIB352" s="134"/>
      <c r="AIC352" s="134"/>
      <c r="AID352" s="134"/>
      <c r="AIE352" s="134"/>
      <c r="AIF352" s="134"/>
      <c r="AIG352" s="134"/>
      <c r="AIH352" s="134"/>
      <c r="AII352" s="134"/>
      <c r="AIJ352" s="134"/>
      <c r="AIK352" s="134"/>
      <c r="AIL352" s="134"/>
      <c r="AIM352" s="134"/>
      <c r="AIN352" s="134"/>
      <c r="AIO352" s="134"/>
      <c r="AIP352" s="134"/>
      <c r="AIQ352" s="134"/>
      <c r="AIR352" s="134"/>
      <c r="AIS352" s="134"/>
      <c r="AIT352" s="134"/>
      <c r="AIU352" s="134"/>
      <c r="AIV352" s="134"/>
      <c r="AIW352" s="134"/>
      <c r="AIX352" s="134"/>
      <c r="AIY352" s="134"/>
      <c r="AIZ352" s="134"/>
      <c r="AJA352" s="134"/>
      <c r="AJB352" s="134"/>
      <c r="AJC352" s="134"/>
      <c r="AJD352" s="134"/>
      <c r="AJE352" s="134"/>
      <c r="AJF352" s="134"/>
      <c r="AJG352" s="134"/>
      <c r="AJH352" s="134"/>
      <c r="AJI352" s="134"/>
      <c r="AJJ352" s="134"/>
      <c r="AJK352" s="134"/>
      <c r="AJL352" s="134"/>
      <c r="AJM352" s="134"/>
      <c r="AJN352" s="134"/>
      <c r="AJO352" s="134"/>
      <c r="AJP352" s="134"/>
      <c r="AJQ352" s="134"/>
      <c r="AJR352" s="134"/>
      <c r="AJS352" s="134"/>
      <c r="AJT352" s="134"/>
      <c r="AJU352" s="134"/>
      <c r="AJV352" s="134"/>
      <c r="AJW352" s="134"/>
      <c r="AJX352" s="134"/>
      <c r="AJY352" s="134"/>
      <c r="AJZ352" s="134"/>
      <c r="AKA352" s="134"/>
      <c r="AKB352" s="134"/>
      <c r="AKC352" s="134"/>
      <c r="AKD352" s="134"/>
      <c r="AKE352" s="134"/>
      <c r="AKF352" s="134"/>
      <c r="AKG352" s="134"/>
      <c r="AKH352" s="134"/>
      <c r="AKI352" s="134"/>
      <c r="AKJ352" s="134"/>
      <c r="AKK352" s="134"/>
      <c r="AKL352" s="134"/>
      <c r="AKM352" s="134"/>
      <c r="AKN352" s="134"/>
      <c r="AKO352" s="134"/>
      <c r="AKP352" s="134"/>
      <c r="AKQ352" s="134"/>
      <c r="AKR352" s="134"/>
      <c r="AKS352" s="134"/>
      <c r="AKT352" s="134"/>
      <c r="AKU352" s="134"/>
      <c r="AKV352" s="134"/>
      <c r="AKW352" s="134"/>
      <c r="AKX352" s="134"/>
      <c r="AKY352" s="134"/>
      <c r="AKZ352" s="134"/>
      <c r="ALA352" s="134"/>
      <c r="ALB352" s="134"/>
      <c r="ALC352" s="134"/>
      <c r="ALD352" s="134"/>
      <c r="ALE352" s="134"/>
      <c r="ALF352" s="134"/>
      <c r="ALG352" s="134"/>
      <c r="ALH352" s="134"/>
      <c r="ALI352" s="134"/>
      <c r="ALJ352" s="134"/>
      <c r="ALK352" s="134"/>
      <c r="ALL352" s="134"/>
      <c r="ALM352" s="134"/>
      <c r="ALN352" s="134"/>
      <c r="ALO352" s="134"/>
      <c r="ALP352" s="134"/>
      <c r="ALQ352" s="134"/>
      <c r="ALR352" s="134"/>
      <c r="ALS352" s="134"/>
      <c r="ALT352" s="134"/>
      <c r="ALU352" s="134"/>
      <c r="ALV352" s="134"/>
      <c r="ALW352" s="134"/>
      <c r="ALX352" s="134"/>
      <c r="ALY352" s="134"/>
      <c r="ALZ352" s="134"/>
      <c r="AMA352" s="134"/>
      <c r="AMB352" s="134"/>
      <c r="AMC352" s="134"/>
      <c r="AMD352" s="134"/>
      <c r="AME352" s="134"/>
      <c r="AMF352" s="134"/>
      <c r="AMG352" s="134"/>
      <c r="AMH352" s="134"/>
      <c r="AMI352" s="134"/>
      <c r="AMJ352" s="134"/>
      <c r="AMK352" s="134"/>
      <c r="AML352" s="134"/>
      <c r="AMM352" s="134"/>
      <c r="AMN352" s="134"/>
      <c r="AMO352" s="134"/>
      <c r="AMP352" s="134"/>
      <c r="AMQ352" s="134"/>
      <c r="AMR352" s="134"/>
      <c r="AMS352" s="134"/>
      <c r="AMT352" s="134"/>
      <c r="AMU352" s="134"/>
      <c r="AMV352" s="134"/>
      <c r="AMW352" s="134"/>
      <c r="AMX352" s="134"/>
      <c r="AMY352" s="134"/>
      <c r="AMZ352" s="134"/>
      <c r="ANA352" s="134"/>
      <c r="ANB352" s="134"/>
      <c r="ANC352" s="134"/>
      <c r="AND352" s="134"/>
      <c r="ANE352" s="134"/>
      <c r="ANF352" s="134"/>
      <c r="ANG352" s="134"/>
      <c r="ANH352" s="134"/>
      <c r="ANI352" s="134"/>
      <c r="ANJ352" s="134"/>
      <c r="ANK352" s="134"/>
      <c r="ANL352" s="134"/>
      <c r="ANM352" s="134"/>
      <c r="ANN352" s="134"/>
      <c r="ANO352" s="134"/>
      <c r="ANP352" s="134"/>
      <c r="ANQ352" s="134"/>
      <c r="ANR352" s="134"/>
      <c r="ANS352" s="134"/>
      <c r="ANT352" s="134"/>
      <c r="ANU352" s="134"/>
      <c r="ANV352" s="134"/>
      <c r="ANW352" s="134"/>
      <c r="ANX352" s="134"/>
      <c r="ANY352" s="134"/>
      <c r="ANZ352" s="134"/>
      <c r="AOA352" s="134"/>
      <c r="AOB352" s="134"/>
      <c r="AOC352" s="134"/>
      <c r="AOD352" s="134"/>
      <c r="AOE352" s="134"/>
      <c r="AOF352" s="134"/>
      <c r="AOG352" s="134"/>
      <c r="AOH352" s="134"/>
      <c r="AOI352" s="134"/>
      <c r="AOJ352" s="134"/>
      <c r="AOK352" s="134"/>
      <c r="AOL352" s="134"/>
      <c r="AOM352" s="134"/>
      <c r="AON352" s="134"/>
      <c r="AOO352" s="134"/>
      <c r="AOP352" s="134"/>
      <c r="AOQ352" s="134"/>
      <c r="AOR352" s="134"/>
      <c r="AOS352" s="134"/>
      <c r="AOT352" s="134"/>
      <c r="AOU352" s="134"/>
      <c r="AOV352" s="134"/>
      <c r="AOW352" s="134"/>
      <c r="AOX352" s="134"/>
      <c r="AOY352" s="134"/>
      <c r="AOZ352" s="134"/>
      <c r="APA352" s="134"/>
      <c r="APB352" s="134"/>
      <c r="APC352" s="134"/>
      <c r="APD352" s="134"/>
      <c r="APE352" s="134"/>
      <c r="APF352" s="134"/>
      <c r="APG352" s="134"/>
      <c r="APH352" s="134"/>
      <c r="API352" s="134"/>
      <c r="APJ352" s="134"/>
      <c r="APK352" s="134"/>
      <c r="APL352" s="134"/>
      <c r="APM352" s="134"/>
      <c r="APN352" s="134"/>
      <c r="APO352" s="134"/>
      <c r="APP352" s="134"/>
      <c r="APQ352" s="134"/>
      <c r="APR352" s="134"/>
      <c r="APS352" s="134"/>
      <c r="APT352" s="134"/>
      <c r="APU352" s="134"/>
      <c r="APV352" s="134"/>
      <c r="APW352" s="134"/>
      <c r="APX352" s="134"/>
      <c r="APY352" s="134"/>
      <c r="APZ352" s="134"/>
      <c r="AQA352" s="134"/>
      <c r="AQB352" s="134"/>
      <c r="AQC352" s="134"/>
      <c r="AQD352" s="134"/>
      <c r="AQE352" s="134"/>
      <c r="AQF352" s="134"/>
      <c r="AQG352" s="134"/>
      <c r="AQH352" s="134"/>
      <c r="AQI352" s="134"/>
      <c r="AQJ352" s="134"/>
      <c r="AQK352" s="134"/>
      <c r="AQL352" s="134"/>
      <c r="AQM352" s="134"/>
      <c r="AQN352" s="134"/>
      <c r="AQO352" s="134"/>
      <c r="AQP352" s="134"/>
      <c r="AQQ352" s="134"/>
      <c r="AQR352" s="134"/>
      <c r="AQS352" s="134"/>
      <c r="AQT352" s="134"/>
      <c r="AQU352" s="134"/>
      <c r="AQV352" s="134"/>
      <c r="AQW352" s="134"/>
      <c r="AQX352" s="134"/>
      <c r="AQY352" s="134"/>
      <c r="AQZ352" s="134"/>
      <c r="ARA352" s="134"/>
      <c r="ARB352" s="134"/>
      <c r="ARC352" s="134"/>
      <c r="ARD352" s="134"/>
      <c r="ARE352" s="134"/>
      <c r="ARF352" s="134"/>
      <c r="ARG352" s="134"/>
      <c r="ARH352" s="134"/>
      <c r="ARI352" s="134"/>
      <c r="ARJ352" s="134"/>
      <c r="ARK352" s="134"/>
      <c r="ARL352" s="134"/>
      <c r="ARM352" s="134"/>
      <c r="ARN352" s="134"/>
      <c r="ARO352" s="134"/>
      <c r="ARP352" s="134"/>
      <c r="ARQ352" s="134"/>
      <c r="ARR352" s="134"/>
      <c r="ARS352" s="134"/>
      <c r="ART352" s="134"/>
      <c r="ARU352" s="134"/>
      <c r="ARV352" s="134"/>
      <c r="ARW352" s="134"/>
      <c r="ARX352" s="134"/>
      <c r="ARY352" s="134"/>
      <c r="ARZ352" s="134"/>
      <c r="ASA352" s="134"/>
      <c r="ASB352" s="134"/>
      <c r="ASC352" s="134"/>
      <c r="ASD352" s="134"/>
      <c r="ASE352" s="134"/>
      <c r="ASF352" s="134"/>
      <c r="ASG352" s="134"/>
      <c r="ASH352" s="134"/>
      <c r="ASI352" s="134"/>
      <c r="ASJ352" s="134"/>
      <c r="ASK352" s="134"/>
      <c r="ASL352" s="134"/>
      <c r="ASM352" s="134"/>
      <c r="ASN352" s="134"/>
      <c r="ASO352" s="134"/>
      <c r="ASP352" s="134"/>
      <c r="ASQ352" s="134"/>
      <c r="ASR352" s="134"/>
      <c r="ASS352" s="134"/>
      <c r="AST352" s="134"/>
      <c r="ASU352" s="134"/>
      <c r="ASV352" s="134"/>
      <c r="ASW352" s="134"/>
      <c r="ASX352" s="134"/>
      <c r="ASY352" s="134"/>
      <c r="ASZ352" s="134"/>
      <c r="ATA352" s="134"/>
      <c r="ATB352" s="134"/>
      <c r="ATC352" s="134"/>
      <c r="ATD352" s="134"/>
      <c r="ATE352" s="134"/>
      <c r="ATF352" s="134"/>
      <c r="ATG352" s="134"/>
      <c r="ATH352" s="134"/>
      <c r="ATI352" s="134"/>
      <c r="ATJ352" s="134"/>
      <c r="ATK352" s="134"/>
      <c r="ATL352" s="134"/>
      <c r="ATM352" s="134"/>
      <c r="ATN352" s="134"/>
      <c r="ATO352" s="134"/>
      <c r="ATP352" s="134"/>
      <c r="ATQ352" s="134"/>
      <c r="ATR352" s="134"/>
      <c r="ATS352" s="134"/>
      <c r="ATT352" s="134"/>
      <c r="ATU352" s="134"/>
      <c r="ATV352" s="134"/>
      <c r="ATW352" s="134"/>
      <c r="ATX352" s="134"/>
      <c r="ATY352" s="134"/>
      <c r="ATZ352" s="134"/>
      <c r="AUA352" s="134"/>
      <c r="AUB352" s="134"/>
      <c r="AUC352" s="134"/>
      <c r="AUD352" s="134"/>
      <c r="AUE352" s="134"/>
      <c r="AUF352" s="134"/>
      <c r="AUG352" s="134"/>
      <c r="AUH352" s="134"/>
      <c r="AUI352" s="134"/>
      <c r="AUJ352" s="134"/>
      <c r="AUK352" s="134"/>
      <c r="AUL352" s="134"/>
      <c r="AUM352" s="134"/>
      <c r="AUN352" s="134"/>
      <c r="AUO352" s="134"/>
      <c r="AUP352" s="134"/>
      <c r="AUQ352" s="134"/>
      <c r="AUR352" s="134"/>
      <c r="AUS352" s="134"/>
      <c r="AUT352" s="134"/>
      <c r="AUU352" s="134"/>
      <c r="AUV352" s="134"/>
      <c r="AUW352" s="134"/>
      <c r="AUX352" s="134"/>
      <c r="AUY352" s="134"/>
      <c r="AUZ352" s="134"/>
      <c r="AVA352" s="134"/>
      <c r="AVB352" s="134"/>
      <c r="AVC352" s="134"/>
      <c r="AVD352" s="134"/>
      <c r="AVE352" s="134"/>
      <c r="AVF352" s="134"/>
      <c r="AVG352" s="134"/>
      <c r="AVH352" s="134"/>
      <c r="AVI352" s="134"/>
      <c r="AVJ352" s="134"/>
      <c r="AVK352" s="134"/>
      <c r="AVL352" s="134"/>
      <c r="AVM352" s="134"/>
      <c r="AVN352" s="134"/>
      <c r="AVO352" s="134"/>
      <c r="AVP352" s="134"/>
      <c r="AVQ352" s="134"/>
      <c r="AVR352" s="134"/>
      <c r="AVS352" s="134"/>
      <c r="AVT352" s="134"/>
      <c r="AVU352" s="134"/>
      <c r="AVV352" s="134"/>
      <c r="AVW352" s="134"/>
      <c r="AVX352" s="134"/>
      <c r="AVY352" s="134"/>
      <c r="AVZ352" s="134"/>
      <c r="AWA352" s="134"/>
      <c r="AWB352" s="134"/>
      <c r="AWC352" s="134"/>
      <c r="AWD352" s="134"/>
      <c r="AWE352" s="134"/>
      <c r="AWF352" s="134"/>
      <c r="AWG352" s="134"/>
      <c r="AWH352" s="134"/>
      <c r="AWI352" s="134"/>
      <c r="AWJ352" s="134"/>
      <c r="AWK352" s="134"/>
      <c r="AWL352" s="134"/>
      <c r="AWM352" s="134"/>
      <c r="AWN352" s="134"/>
      <c r="AWO352" s="134"/>
      <c r="AWP352" s="134"/>
      <c r="AWQ352" s="134"/>
      <c r="AWR352" s="134"/>
      <c r="AWS352" s="134"/>
      <c r="AWT352" s="134"/>
      <c r="AWU352" s="134"/>
      <c r="AWV352" s="134"/>
      <c r="AWW352" s="134"/>
      <c r="AWX352" s="134"/>
      <c r="AWY352" s="134"/>
      <c r="AWZ352" s="134"/>
      <c r="AXA352" s="134"/>
      <c r="AXB352" s="134"/>
      <c r="AXC352" s="134"/>
      <c r="AXD352" s="134"/>
      <c r="AXE352" s="134"/>
      <c r="AXF352" s="134"/>
      <c r="AXG352" s="134"/>
      <c r="AXH352" s="134"/>
      <c r="AXI352" s="134"/>
      <c r="AXJ352" s="134"/>
      <c r="AXK352" s="134"/>
      <c r="AXL352" s="134"/>
      <c r="AXM352" s="134"/>
      <c r="AXN352" s="134"/>
      <c r="AXO352" s="134"/>
      <c r="AXP352" s="134"/>
      <c r="AXQ352" s="134"/>
      <c r="AXR352" s="134"/>
      <c r="AXS352" s="134"/>
      <c r="AXT352" s="134"/>
      <c r="AXU352" s="134"/>
      <c r="AXV352" s="134"/>
      <c r="AXW352" s="134"/>
      <c r="AXX352" s="134"/>
      <c r="AXY352" s="134"/>
      <c r="AXZ352" s="134"/>
      <c r="AYA352" s="134"/>
      <c r="AYB352" s="134"/>
      <c r="AYC352" s="134"/>
      <c r="AYD352" s="134"/>
      <c r="AYE352" s="134"/>
      <c r="AYF352" s="134"/>
      <c r="AYG352" s="134"/>
      <c r="AYH352" s="134"/>
      <c r="AYI352" s="134"/>
      <c r="AYJ352" s="134"/>
      <c r="AYK352" s="134"/>
      <c r="AYL352" s="134"/>
      <c r="AYM352" s="134"/>
      <c r="AYN352" s="134"/>
      <c r="AYO352" s="134"/>
      <c r="AYP352" s="134"/>
      <c r="AYQ352" s="134"/>
      <c r="AYR352" s="134"/>
      <c r="AYS352" s="134"/>
      <c r="AYT352" s="134"/>
      <c r="AYU352" s="134"/>
      <c r="AYV352" s="134"/>
      <c r="AYW352" s="134"/>
      <c r="AYX352" s="134"/>
      <c r="AYY352" s="134"/>
      <c r="AYZ352" s="134"/>
      <c r="AZA352" s="134"/>
      <c r="AZB352" s="134"/>
      <c r="AZC352" s="134"/>
      <c r="AZD352" s="134"/>
      <c r="AZE352" s="134"/>
      <c r="AZF352" s="134"/>
      <c r="AZG352" s="134"/>
      <c r="AZH352" s="134"/>
      <c r="AZI352" s="134"/>
      <c r="AZJ352" s="134"/>
      <c r="AZK352" s="134"/>
      <c r="AZL352" s="134"/>
      <c r="AZM352" s="134"/>
      <c r="AZN352" s="134"/>
      <c r="AZO352" s="134"/>
      <c r="AZP352" s="134"/>
      <c r="AZQ352" s="134"/>
      <c r="AZR352" s="134"/>
      <c r="AZS352" s="134"/>
      <c r="AZT352" s="134"/>
      <c r="AZU352" s="134"/>
      <c r="AZV352" s="134"/>
      <c r="AZW352" s="134"/>
      <c r="AZX352" s="134"/>
      <c r="AZY352" s="134"/>
      <c r="AZZ352" s="134"/>
      <c r="BAA352" s="134"/>
      <c r="BAB352" s="134"/>
      <c r="BAC352" s="134"/>
      <c r="BAD352" s="134"/>
      <c r="BAE352" s="134"/>
      <c r="BAF352" s="134"/>
      <c r="BAG352" s="134"/>
      <c r="BAH352" s="134"/>
      <c r="BAI352" s="134"/>
      <c r="BAJ352" s="134"/>
      <c r="BAK352" s="134"/>
      <c r="BAL352" s="134"/>
      <c r="BAM352" s="134"/>
      <c r="BAN352" s="134"/>
      <c r="BAO352" s="134"/>
      <c r="BAP352" s="134"/>
      <c r="BAQ352" s="134"/>
      <c r="BAR352" s="134"/>
      <c r="BAS352" s="134"/>
      <c r="BAT352" s="134"/>
      <c r="BAU352" s="134"/>
      <c r="BAV352" s="134"/>
      <c r="BAW352" s="134"/>
      <c r="BAX352" s="134"/>
      <c r="BAY352" s="134"/>
      <c r="BAZ352" s="134"/>
      <c r="BBA352" s="134"/>
      <c r="BBB352" s="134"/>
      <c r="BBC352" s="134"/>
      <c r="BBD352" s="134"/>
      <c r="BBE352" s="134"/>
      <c r="BBF352" s="134"/>
      <c r="BBG352" s="134"/>
      <c r="BBH352" s="134"/>
      <c r="BBI352" s="134"/>
      <c r="BBJ352" s="134"/>
      <c r="BBK352" s="134"/>
      <c r="BBL352" s="134"/>
      <c r="BBM352" s="134"/>
      <c r="BBN352" s="134"/>
      <c r="BBO352" s="134"/>
      <c r="BBP352" s="134"/>
      <c r="BBQ352" s="134"/>
      <c r="BBR352" s="134"/>
      <c r="BBS352" s="134"/>
      <c r="BBT352" s="134"/>
      <c r="BBU352" s="134"/>
      <c r="BBV352" s="134"/>
      <c r="BBW352" s="134"/>
      <c r="BBX352" s="134"/>
      <c r="BBY352" s="134"/>
      <c r="BBZ352" s="134"/>
      <c r="BCA352" s="134"/>
      <c r="BCB352" s="134"/>
      <c r="BCC352" s="134"/>
      <c r="BCD352" s="134"/>
      <c r="BCE352" s="134"/>
      <c r="BCF352" s="134"/>
      <c r="BCG352" s="134"/>
      <c r="BCH352" s="134"/>
      <c r="BCI352" s="134"/>
      <c r="BCJ352" s="134"/>
      <c r="BCK352" s="134"/>
      <c r="BCL352" s="134"/>
      <c r="BCM352" s="134"/>
      <c r="BCN352" s="134"/>
      <c r="BCO352" s="134"/>
      <c r="BCP352" s="134"/>
      <c r="BCQ352" s="134"/>
      <c r="BCR352" s="134"/>
      <c r="BCS352" s="134"/>
      <c r="BCT352" s="134"/>
      <c r="BCU352" s="134"/>
      <c r="BCV352" s="134"/>
      <c r="BCW352" s="134"/>
      <c r="BCX352" s="134"/>
      <c r="BCY352" s="134"/>
      <c r="BCZ352" s="134"/>
      <c r="BDA352" s="134"/>
      <c r="BDB352" s="134"/>
      <c r="BDC352" s="134"/>
      <c r="BDD352" s="134"/>
      <c r="BDE352" s="134"/>
      <c r="BDF352" s="134"/>
      <c r="BDG352" s="134"/>
      <c r="BDH352" s="134"/>
      <c r="BDI352" s="134"/>
      <c r="BDJ352" s="134"/>
      <c r="BDK352" s="134"/>
      <c r="BDL352" s="134"/>
      <c r="BDM352" s="134"/>
      <c r="BDN352" s="134"/>
      <c r="BDO352" s="134"/>
      <c r="BDP352" s="134"/>
      <c r="BDQ352" s="134"/>
      <c r="BDR352" s="134"/>
      <c r="BDS352" s="134"/>
      <c r="BDT352" s="134"/>
      <c r="BDU352" s="134"/>
      <c r="BDV352" s="134"/>
      <c r="BDW352" s="134"/>
      <c r="BDX352" s="134"/>
      <c r="BDY352" s="134"/>
      <c r="BDZ352" s="134"/>
      <c r="BEA352" s="134"/>
      <c r="BEB352" s="134"/>
      <c r="BEC352" s="134"/>
      <c r="BED352" s="134"/>
      <c r="BEE352" s="134"/>
      <c r="BEF352" s="134"/>
      <c r="BEG352" s="134"/>
      <c r="BEH352" s="134"/>
      <c r="BEI352" s="134"/>
      <c r="BEJ352" s="134"/>
      <c r="BEK352" s="134"/>
      <c r="BEL352" s="134"/>
      <c r="BEM352" s="134"/>
      <c r="BEN352" s="134"/>
      <c r="BEO352" s="134"/>
      <c r="BEP352" s="134"/>
      <c r="BEQ352" s="134"/>
      <c r="BER352" s="134"/>
      <c r="BES352" s="134"/>
      <c r="BET352" s="134"/>
      <c r="BEU352" s="134"/>
      <c r="BEV352" s="134"/>
      <c r="BEW352" s="134"/>
      <c r="BEX352" s="134"/>
      <c r="BEY352" s="134"/>
      <c r="BEZ352" s="134"/>
      <c r="BFA352" s="134"/>
      <c r="BFB352" s="134"/>
      <c r="BFC352" s="134"/>
      <c r="BFD352" s="134"/>
      <c r="BFE352" s="134"/>
      <c r="BFF352" s="134"/>
      <c r="BFG352" s="134"/>
      <c r="BFH352" s="134"/>
      <c r="BFI352" s="134"/>
      <c r="BFJ352" s="134"/>
      <c r="BFK352" s="134"/>
      <c r="BFL352" s="134"/>
      <c r="BFM352" s="134"/>
      <c r="BFN352" s="134"/>
      <c r="BFO352" s="134"/>
      <c r="BFP352" s="134"/>
      <c r="BFQ352" s="134"/>
      <c r="BFR352" s="134"/>
      <c r="BFS352" s="134"/>
      <c r="BFT352" s="134"/>
      <c r="BFU352" s="134"/>
      <c r="BFV352" s="134"/>
      <c r="BFW352" s="134"/>
      <c r="BFX352" s="134"/>
      <c r="BFY352" s="134"/>
      <c r="BFZ352" s="134"/>
      <c r="BGA352" s="134"/>
      <c r="BGB352" s="134"/>
      <c r="BGC352" s="134"/>
      <c r="BGD352" s="134"/>
      <c r="BGE352" s="134"/>
      <c r="BGF352" s="134"/>
      <c r="BGG352" s="134"/>
      <c r="BGH352" s="134"/>
      <c r="BGI352" s="134"/>
      <c r="BGJ352" s="134"/>
      <c r="BGK352" s="134"/>
      <c r="BGL352" s="134"/>
      <c r="BGM352" s="134"/>
      <c r="BGN352" s="134"/>
      <c r="BGO352" s="134"/>
      <c r="BGP352" s="134"/>
      <c r="BGQ352" s="134"/>
      <c r="BGR352" s="134"/>
      <c r="BGS352" s="134"/>
      <c r="BGT352" s="134"/>
      <c r="BGU352" s="134"/>
      <c r="BGV352" s="134"/>
      <c r="BGW352" s="134"/>
      <c r="BGX352" s="134"/>
      <c r="BGY352" s="134"/>
      <c r="BGZ352" s="134"/>
      <c r="BHA352" s="134"/>
      <c r="BHB352" s="134"/>
      <c r="BHC352" s="134"/>
      <c r="BHD352" s="134"/>
      <c r="BHE352" s="134"/>
      <c r="BHF352" s="134"/>
      <c r="BHG352" s="134"/>
      <c r="BHH352" s="134"/>
      <c r="BHI352" s="134"/>
      <c r="BHJ352" s="134"/>
      <c r="BHK352" s="134"/>
      <c r="BHL352" s="134"/>
      <c r="BHM352" s="134"/>
      <c r="BHN352" s="134"/>
      <c r="BHO352" s="134"/>
      <c r="BHP352" s="134"/>
      <c r="BHQ352" s="134"/>
      <c r="BHR352" s="134"/>
      <c r="BHS352" s="134"/>
      <c r="BHT352" s="134"/>
      <c r="BHU352" s="134"/>
      <c r="BHV352" s="134"/>
      <c r="BHW352" s="134"/>
      <c r="BHX352" s="134"/>
      <c r="BHY352" s="134"/>
      <c r="BHZ352" s="134"/>
      <c r="BIA352" s="134"/>
      <c r="BIB352" s="134"/>
      <c r="BIC352" s="134"/>
      <c r="BID352" s="134"/>
      <c r="BIE352" s="134"/>
      <c r="BIF352" s="134"/>
      <c r="BIG352" s="134"/>
      <c r="BIH352" s="134"/>
      <c r="BII352" s="134"/>
      <c r="BIJ352" s="134"/>
      <c r="BIK352" s="134"/>
      <c r="BIL352" s="134"/>
      <c r="BIM352" s="134"/>
      <c r="BIN352" s="134"/>
      <c r="BIO352" s="134"/>
      <c r="BIP352" s="134"/>
      <c r="BIQ352" s="134"/>
      <c r="BIR352" s="134"/>
      <c r="BIS352" s="134"/>
      <c r="BIT352" s="134"/>
      <c r="BIU352" s="134"/>
      <c r="BIV352" s="134"/>
      <c r="BIW352" s="134"/>
      <c r="BIX352" s="134"/>
      <c r="BIY352" s="134"/>
      <c r="BIZ352" s="134"/>
      <c r="BJA352" s="134"/>
      <c r="BJB352" s="134"/>
      <c r="BJC352" s="134"/>
      <c r="BJD352" s="134"/>
      <c r="BJE352" s="134"/>
      <c r="BJF352" s="134"/>
      <c r="BJG352" s="134"/>
      <c r="BJH352" s="134"/>
      <c r="BJI352" s="134"/>
      <c r="BJJ352" s="134"/>
      <c r="BJK352" s="134"/>
      <c r="BJL352" s="134"/>
      <c r="BJM352" s="134"/>
      <c r="BJN352" s="134"/>
      <c r="BJO352" s="134"/>
      <c r="BJP352" s="134"/>
      <c r="BJQ352" s="134"/>
      <c r="BJR352" s="134"/>
      <c r="BJS352" s="134"/>
      <c r="BJT352" s="134"/>
      <c r="BJU352" s="134"/>
      <c r="BJV352" s="134"/>
      <c r="BJW352" s="134"/>
      <c r="BJX352" s="134"/>
      <c r="BJY352" s="134"/>
      <c r="BJZ352" s="134"/>
      <c r="BKA352" s="134"/>
      <c r="BKB352" s="134"/>
      <c r="BKC352" s="134"/>
      <c r="BKD352" s="134"/>
      <c r="BKE352" s="134"/>
      <c r="BKF352" s="134"/>
      <c r="BKG352" s="134"/>
      <c r="BKH352" s="134"/>
      <c r="BKI352" s="134"/>
      <c r="BKJ352" s="134"/>
      <c r="BKK352" s="134"/>
      <c r="BKL352" s="134"/>
      <c r="BKM352" s="134"/>
      <c r="BKN352" s="134"/>
      <c r="BKO352" s="134"/>
      <c r="BKP352" s="134"/>
      <c r="BKQ352" s="134"/>
      <c r="BKR352" s="134"/>
      <c r="BKS352" s="134"/>
      <c r="BKT352" s="134"/>
      <c r="BKU352" s="134"/>
      <c r="BKV352" s="134"/>
      <c r="BKW352" s="134"/>
      <c r="BKX352" s="134"/>
      <c r="BKY352" s="134"/>
      <c r="BKZ352" s="134"/>
      <c r="BLA352" s="134"/>
      <c r="BLB352" s="134"/>
      <c r="BLC352" s="134"/>
      <c r="BLD352" s="134"/>
      <c r="BLE352" s="134"/>
      <c r="BLF352" s="134"/>
      <c r="BLG352" s="134"/>
      <c r="BLH352" s="134"/>
      <c r="BLI352" s="134"/>
      <c r="BLJ352" s="134"/>
      <c r="BLK352" s="134"/>
      <c r="BLL352" s="134"/>
      <c r="BLM352" s="134"/>
      <c r="BLN352" s="134"/>
      <c r="BLO352" s="134"/>
      <c r="BLP352" s="134"/>
      <c r="BLQ352" s="134"/>
      <c r="BLR352" s="134"/>
      <c r="BLS352" s="134"/>
      <c r="BLT352" s="134"/>
      <c r="BLU352" s="134"/>
      <c r="BLV352" s="134"/>
      <c r="BLW352" s="134"/>
      <c r="BLX352" s="134"/>
      <c r="BLY352" s="134"/>
      <c r="BLZ352" s="134"/>
      <c r="BMA352" s="134"/>
      <c r="BMB352" s="134"/>
      <c r="BMC352" s="134"/>
      <c r="BMD352" s="134"/>
      <c r="BME352" s="134"/>
      <c r="BMF352" s="134"/>
      <c r="BMG352" s="134"/>
      <c r="BMH352" s="134"/>
      <c r="BMI352" s="134"/>
      <c r="BMJ352" s="134"/>
      <c r="BMK352" s="134"/>
      <c r="BML352" s="134"/>
      <c r="BMM352" s="134"/>
      <c r="BMN352" s="134"/>
      <c r="BMO352" s="134"/>
      <c r="BMP352" s="134"/>
      <c r="BMQ352" s="134"/>
      <c r="BMR352" s="134"/>
      <c r="BMS352" s="134"/>
      <c r="BMT352" s="134"/>
      <c r="BMU352" s="134"/>
      <c r="BMV352" s="134"/>
      <c r="BMW352" s="134"/>
      <c r="BMX352" s="134"/>
      <c r="BMY352" s="134"/>
      <c r="BMZ352" s="134"/>
      <c r="BNA352" s="134"/>
      <c r="BNB352" s="134"/>
      <c r="BNC352" s="134"/>
      <c r="BND352" s="134"/>
      <c r="BNE352" s="134"/>
      <c r="BNF352" s="134"/>
      <c r="BNG352" s="134"/>
      <c r="BNH352" s="134"/>
      <c r="BNI352" s="134"/>
      <c r="BNJ352" s="134"/>
      <c r="BNK352" s="134"/>
      <c r="BNL352" s="134"/>
      <c r="BNM352" s="134"/>
      <c r="BNN352" s="134"/>
      <c r="BNO352" s="134"/>
      <c r="BNP352" s="134"/>
      <c r="BNQ352" s="134"/>
      <c r="BNR352" s="134"/>
      <c r="BNS352" s="134"/>
      <c r="BNT352" s="134"/>
      <c r="BNU352" s="134"/>
      <c r="BNV352" s="134"/>
      <c r="BNW352" s="134"/>
      <c r="BNX352" s="134"/>
      <c r="BNY352" s="134"/>
      <c r="BNZ352" s="134"/>
      <c r="BOA352" s="134"/>
      <c r="BOB352" s="134"/>
      <c r="BOC352" s="134"/>
      <c r="BOD352" s="134"/>
      <c r="BOE352" s="134"/>
      <c r="BOF352" s="134"/>
      <c r="BOG352" s="134"/>
      <c r="BOH352" s="134"/>
      <c r="BOI352" s="134"/>
      <c r="BOJ352" s="134"/>
      <c r="BOK352" s="134"/>
      <c r="BOL352" s="134"/>
      <c r="BOM352" s="134"/>
      <c r="BON352" s="134"/>
      <c r="BOO352" s="134"/>
      <c r="BOP352" s="134"/>
      <c r="BOQ352" s="134"/>
      <c r="BOR352" s="134"/>
      <c r="BOS352" s="134"/>
      <c r="BOT352" s="134"/>
      <c r="BOU352" s="134"/>
      <c r="BOV352" s="134"/>
      <c r="BOW352" s="134"/>
      <c r="BOX352" s="134"/>
      <c r="BOY352" s="134"/>
      <c r="BOZ352" s="134"/>
      <c r="BPA352" s="134"/>
      <c r="BPB352" s="134"/>
      <c r="BPC352" s="134"/>
      <c r="BPD352" s="134"/>
      <c r="BPE352" s="134"/>
      <c r="BPF352" s="134"/>
      <c r="BPG352" s="134"/>
      <c r="BPH352" s="134"/>
      <c r="BPI352" s="134"/>
      <c r="BPJ352" s="134"/>
      <c r="BPK352" s="134"/>
      <c r="BPL352" s="134"/>
      <c r="BPM352" s="134"/>
      <c r="BPN352" s="134"/>
      <c r="BPO352" s="134"/>
      <c r="BPP352" s="134"/>
      <c r="BPQ352" s="134"/>
      <c r="BPR352" s="134"/>
      <c r="BPS352" s="134"/>
      <c r="BPT352" s="134"/>
      <c r="BPU352" s="134"/>
      <c r="BPV352" s="134"/>
      <c r="BPW352" s="134"/>
      <c r="BPX352" s="134"/>
      <c r="BPY352" s="134"/>
      <c r="BPZ352" s="134"/>
      <c r="BQA352" s="134"/>
      <c r="BQB352" s="134"/>
      <c r="BQC352" s="134"/>
      <c r="BQD352" s="134"/>
      <c r="BQE352" s="134"/>
      <c r="BQF352" s="134"/>
      <c r="BQG352" s="134"/>
      <c r="BQH352" s="134"/>
      <c r="BQI352" s="134"/>
      <c r="BQJ352" s="134"/>
      <c r="BQK352" s="134"/>
      <c r="BQL352" s="134"/>
      <c r="BQM352" s="134"/>
      <c r="BQN352" s="134"/>
      <c r="BQO352" s="134"/>
      <c r="BQP352" s="134"/>
      <c r="BQQ352" s="134"/>
      <c r="BQR352" s="134"/>
      <c r="BQS352" s="134"/>
      <c r="BQT352" s="134"/>
      <c r="BQU352" s="134"/>
      <c r="BQV352" s="134"/>
      <c r="BQW352" s="134"/>
      <c r="BQX352" s="134"/>
      <c r="BQY352" s="134"/>
      <c r="BQZ352" s="134"/>
      <c r="BRA352" s="134"/>
      <c r="BRB352" s="134"/>
      <c r="BRC352" s="134"/>
      <c r="BRD352" s="134"/>
      <c r="BRE352" s="134"/>
      <c r="BRF352" s="134"/>
      <c r="BRG352" s="134"/>
      <c r="BRH352" s="134"/>
      <c r="BRI352" s="134"/>
      <c r="BRJ352" s="134"/>
      <c r="BRK352" s="134"/>
      <c r="BRL352" s="134"/>
      <c r="BRM352" s="134"/>
      <c r="BRN352" s="134"/>
      <c r="BRO352" s="134"/>
      <c r="BRP352" s="134"/>
      <c r="BRQ352" s="134"/>
      <c r="BRR352" s="134"/>
      <c r="BRS352" s="134"/>
      <c r="BRT352" s="134"/>
      <c r="BRU352" s="134"/>
      <c r="BRV352" s="134"/>
      <c r="BRW352" s="134"/>
      <c r="BRX352" s="134"/>
      <c r="BRY352" s="134"/>
      <c r="BRZ352" s="134"/>
      <c r="BSA352" s="134"/>
      <c r="BSB352" s="134"/>
      <c r="BSC352" s="134"/>
      <c r="BSD352" s="134"/>
      <c r="BSE352" s="134"/>
      <c r="BSF352" s="134"/>
      <c r="BSG352" s="134"/>
      <c r="BSH352" s="134"/>
      <c r="BSI352" s="134"/>
      <c r="BSJ352" s="134"/>
      <c r="BSK352" s="134"/>
      <c r="BSL352" s="134"/>
      <c r="BSM352" s="134"/>
      <c r="BSN352" s="134"/>
      <c r="BSO352" s="134"/>
      <c r="BSP352" s="134"/>
      <c r="BSQ352" s="134"/>
      <c r="BSR352" s="134"/>
      <c r="BSS352" s="134"/>
      <c r="BST352" s="134"/>
      <c r="BSU352" s="134"/>
      <c r="BSV352" s="134"/>
      <c r="BSW352" s="134"/>
      <c r="BSX352" s="134"/>
      <c r="BSY352" s="134"/>
      <c r="BSZ352" s="134"/>
      <c r="BTA352" s="134"/>
      <c r="BTB352" s="134"/>
      <c r="BTC352" s="134"/>
      <c r="BTD352" s="134"/>
      <c r="BTE352" s="134"/>
      <c r="BTF352" s="134"/>
      <c r="BTG352" s="134"/>
      <c r="BTH352" s="134"/>
      <c r="BTI352" s="134"/>
      <c r="BTJ352" s="134"/>
      <c r="BTK352" s="134"/>
      <c r="BTL352" s="134"/>
      <c r="BTM352" s="134"/>
      <c r="BTN352" s="134"/>
      <c r="BTO352" s="134"/>
      <c r="BTP352" s="134"/>
      <c r="BTQ352" s="134"/>
      <c r="BTR352" s="134"/>
      <c r="BTS352" s="134"/>
      <c r="BTT352" s="134"/>
      <c r="BTU352" s="134"/>
      <c r="BTV352" s="134"/>
      <c r="BTW352" s="134"/>
      <c r="BTX352" s="134"/>
      <c r="BTY352" s="134"/>
      <c r="BTZ352" s="134"/>
      <c r="BUA352" s="134"/>
      <c r="BUB352" s="134"/>
      <c r="BUC352" s="134"/>
      <c r="BUD352" s="134"/>
      <c r="BUE352" s="134"/>
      <c r="BUF352" s="134"/>
      <c r="BUG352" s="134"/>
      <c r="BUH352" s="134"/>
      <c r="BUI352" s="134"/>
      <c r="BUJ352" s="134"/>
      <c r="BUK352" s="134"/>
      <c r="BUL352" s="134"/>
      <c r="BUM352" s="134"/>
      <c r="BUN352" s="134"/>
      <c r="BUO352" s="134"/>
      <c r="BUP352" s="134"/>
      <c r="BUQ352" s="134"/>
      <c r="BUR352" s="134"/>
      <c r="BUS352" s="134"/>
      <c r="BUT352" s="134"/>
      <c r="BUU352" s="134"/>
      <c r="BUV352" s="134"/>
      <c r="BUW352" s="134"/>
      <c r="BUX352" s="134"/>
      <c r="BUY352" s="134"/>
      <c r="BUZ352" s="134"/>
      <c r="BVA352" s="134"/>
      <c r="BVB352" s="134"/>
      <c r="BVC352" s="134"/>
      <c r="BVD352" s="134"/>
      <c r="BVE352" s="134"/>
      <c r="BVF352" s="134"/>
      <c r="BVG352" s="134"/>
      <c r="BVH352" s="134"/>
      <c r="BVI352" s="134"/>
      <c r="BVJ352" s="134"/>
      <c r="BVK352" s="134"/>
      <c r="BVL352" s="134"/>
      <c r="BVM352" s="134"/>
      <c r="BVN352" s="134"/>
      <c r="BVO352" s="134"/>
      <c r="BVP352" s="134"/>
      <c r="BVQ352" s="134"/>
      <c r="BVR352" s="134"/>
      <c r="BVS352" s="134"/>
      <c r="BVT352" s="134"/>
      <c r="BVU352" s="134"/>
      <c r="BVV352" s="134"/>
      <c r="BVW352" s="134"/>
      <c r="BVX352" s="134"/>
      <c r="BVY352" s="134"/>
      <c r="BVZ352" s="134"/>
      <c r="BWA352" s="134"/>
      <c r="BWB352" s="134"/>
      <c r="BWC352" s="134"/>
      <c r="BWD352" s="134"/>
      <c r="BWE352" s="134"/>
      <c r="BWF352" s="134"/>
      <c r="BWG352" s="134"/>
      <c r="BWH352" s="134"/>
      <c r="BWI352" s="134"/>
      <c r="BWJ352" s="134"/>
      <c r="BWK352" s="134"/>
      <c r="BWL352" s="134"/>
      <c r="BWM352" s="134"/>
      <c r="BWN352" s="134"/>
      <c r="BWO352" s="134"/>
      <c r="BWP352" s="134"/>
      <c r="BWQ352" s="134"/>
      <c r="BWR352" s="134"/>
      <c r="BWS352" s="134"/>
      <c r="BWT352" s="134"/>
      <c r="BWU352" s="134"/>
      <c r="BWV352" s="134"/>
      <c r="BWW352" s="134"/>
      <c r="BWX352" s="134"/>
      <c r="BWY352" s="134"/>
      <c r="BWZ352" s="134"/>
      <c r="BXA352" s="134"/>
      <c r="BXB352" s="134"/>
      <c r="BXC352" s="134"/>
      <c r="BXD352" s="134"/>
      <c r="BXE352" s="134"/>
      <c r="BXF352" s="134"/>
      <c r="BXG352" s="134"/>
      <c r="BXH352" s="134"/>
      <c r="BXI352" s="134"/>
      <c r="BXJ352" s="134"/>
      <c r="BXK352" s="134"/>
      <c r="BXL352" s="134"/>
      <c r="BXM352" s="134"/>
      <c r="BXN352" s="134"/>
      <c r="BXO352" s="134"/>
      <c r="BXP352" s="134"/>
      <c r="BXQ352" s="134"/>
      <c r="BXR352" s="134"/>
      <c r="BXS352" s="134"/>
      <c r="BXT352" s="134"/>
      <c r="BXU352" s="134"/>
      <c r="BXV352" s="134"/>
      <c r="BXW352" s="134"/>
      <c r="BXX352" s="134"/>
      <c r="BXY352" s="134"/>
      <c r="BXZ352" s="134"/>
      <c r="BYA352" s="134"/>
      <c r="BYB352" s="134"/>
      <c r="BYC352" s="134"/>
      <c r="BYD352" s="134"/>
      <c r="BYE352" s="134"/>
      <c r="BYF352" s="134"/>
      <c r="BYG352" s="134"/>
      <c r="BYH352" s="134"/>
      <c r="BYI352" s="134"/>
      <c r="BYJ352" s="134"/>
      <c r="BYK352" s="134"/>
      <c r="BYL352" s="134"/>
      <c r="BYM352" s="134"/>
      <c r="BYN352" s="134"/>
      <c r="BYO352" s="134"/>
      <c r="BYP352" s="134"/>
      <c r="BYQ352" s="134"/>
      <c r="BYR352" s="134"/>
      <c r="BYS352" s="134"/>
      <c r="BYT352" s="134"/>
      <c r="BYU352" s="134"/>
      <c r="BYV352" s="134"/>
      <c r="BYW352" s="134"/>
      <c r="BYX352" s="134"/>
      <c r="BYY352" s="134"/>
      <c r="BYZ352" s="134"/>
      <c r="BZA352" s="134"/>
      <c r="BZB352" s="134"/>
      <c r="BZC352" s="134"/>
      <c r="BZD352" s="134"/>
      <c r="BZE352" s="134"/>
      <c r="BZF352" s="134"/>
      <c r="BZG352" s="134"/>
      <c r="BZH352" s="134"/>
      <c r="BZI352" s="134"/>
      <c r="BZJ352" s="134"/>
      <c r="BZK352" s="134"/>
      <c r="BZL352" s="134"/>
      <c r="BZM352" s="134"/>
      <c r="BZN352" s="134"/>
      <c r="BZO352" s="134"/>
      <c r="BZP352" s="134"/>
      <c r="BZQ352" s="134"/>
      <c r="BZR352" s="134"/>
      <c r="BZS352" s="134"/>
      <c r="BZT352" s="134"/>
      <c r="BZU352" s="134"/>
      <c r="BZV352" s="134"/>
      <c r="BZW352" s="134"/>
      <c r="BZX352" s="134"/>
      <c r="BZY352" s="134"/>
      <c r="BZZ352" s="134"/>
      <c r="CAA352" s="134"/>
      <c r="CAB352" s="134"/>
      <c r="CAC352" s="134"/>
      <c r="CAD352" s="134"/>
      <c r="CAE352" s="134"/>
      <c r="CAF352" s="134"/>
      <c r="CAG352" s="134"/>
      <c r="CAH352" s="134"/>
      <c r="CAI352" s="134"/>
      <c r="CAJ352" s="134"/>
      <c r="CAK352" s="134"/>
      <c r="CAL352" s="134"/>
      <c r="CAM352" s="134"/>
      <c r="CAN352" s="134"/>
      <c r="CAO352" s="134"/>
      <c r="CAP352" s="134"/>
      <c r="CAQ352" s="134"/>
      <c r="CAR352" s="134"/>
      <c r="CAS352" s="134"/>
      <c r="CAT352" s="134"/>
      <c r="CAU352" s="134"/>
      <c r="CAV352" s="134"/>
      <c r="CAW352" s="134"/>
      <c r="CAX352" s="134"/>
      <c r="CAY352" s="134"/>
      <c r="CAZ352" s="134"/>
      <c r="CBA352" s="134"/>
      <c r="CBB352" s="134"/>
      <c r="CBC352" s="134"/>
      <c r="CBD352" s="134"/>
      <c r="CBE352" s="134"/>
      <c r="CBF352" s="134"/>
      <c r="CBG352" s="134"/>
      <c r="CBH352" s="134"/>
      <c r="CBI352" s="134"/>
      <c r="CBJ352" s="134"/>
      <c r="CBK352" s="134"/>
      <c r="CBL352" s="134"/>
      <c r="CBM352" s="134"/>
      <c r="CBN352" s="134"/>
      <c r="CBO352" s="134"/>
      <c r="CBP352" s="134"/>
      <c r="CBQ352" s="134"/>
      <c r="CBR352" s="134"/>
      <c r="CBS352" s="134"/>
      <c r="CBT352" s="134"/>
      <c r="CBU352" s="134"/>
      <c r="CBV352" s="134"/>
      <c r="CBW352" s="134"/>
      <c r="CBX352" s="134"/>
      <c r="CBY352" s="134"/>
      <c r="CBZ352" s="134"/>
      <c r="CCA352" s="134"/>
      <c r="CCB352" s="134"/>
      <c r="CCC352" s="134"/>
      <c r="CCD352" s="134"/>
      <c r="CCE352" s="134"/>
      <c r="CCF352" s="134"/>
      <c r="CCG352" s="134"/>
      <c r="CCH352" s="134"/>
      <c r="CCI352" s="134"/>
      <c r="CCJ352" s="134"/>
      <c r="CCK352" s="134"/>
      <c r="CCL352" s="134"/>
      <c r="CCM352" s="134"/>
      <c r="CCN352" s="134"/>
      <c r="CCO352" s="134"/>
      <c r="CCP352" s="134"/>
      <c r="CCQ352" s="134"/>
      <c r="CCR352" s="134"/>
      <c r="CCS352" s="134"/>
      <c r="CCT352" s="134"/>
      <c r="CCU352" s="134"/>
      <c r="CCV352" s="134"/>
      <c r="CCW352" s="134"/>
      <c r="CCX352" s="134"/>
      <c r="CCY352" s="134"/>
      <c r="CCZ352" s="134"/>
      <c r="CDA352" s="134"/>
      <c r="CDB352" s="134"/>
      <c r="CDC352" s="134"/>
      <c r="CDD352" s="134"/>
      <c r="CDE352" s="134"/>
      <c r="CDF352" s="134"/>
      <c r="CDG352" s="134"/>
      <c r="CDH352" s="134"/>
      <c r="CDI352" s="134"/>
      <c r="CDJ352" s="134"/>
      <c r="CDK352" s="134"/>
      <c r="CDL352" s="134"/>
      <c r="CDM352" s="134"/>
      <c r="CDN352" s="134"/>
      <c r="CDO352" s="134"/>
      <c r="CDP352" s="134"/>
      <c r="CDQ352" s="134"/>
      <c r="CDR352" s="134"/>
      <c r="CDS352" s="134"/>
      <c r="CDT352" s="134"/>
      <c r="CDU352" s="134"/>
      <c r="CDV352" s="134"/>
      <c r="CDW352" s="134"/>
      <c r="CDX352" s="134"/>
      <c r="CDY352" s="134"/>
      <c r="CDZ352" s="134"/>
      <c r="CEA352" s="134"/>
      <c r="CEB352" s="134"/>
      <c r="CEC352" s="134"/>
      <c r="CED352" s="134"/>
      <c r="CEE352" s="134"/>
      <c r="CEF352" s="134"/>
      <c r="CEG352" s="134"/>
      <c r="CEH352" s="134"/>
      <c r="CEI352" s="134"/>
      <c r="CEJ352" s="134"/>
      <c r="CEK352" s="134"/>
      <c r="CEL352" s="134"/>
      <c r="CEM352" s="134"/>
      <c r="CEN352" s="134"/>
      <c r="CEO352" s="134"/>
      <c r="CEP352" s="134"/>
      <c r="CEQ352" s="134"/>
      <c r="CER352" s="134"/>
      <c r="CES352" s="134"/>
      <c r="CET352" s="134"/>
      <c r="CEU352" s="134"/>
      <c r="CEV352" s="134"/>
      <c r="CEW352" s="134"/>
      <c r="CEX352" s="134"/>
      <c r="CEY352" s="134"/>
      <c r="CEZ352" s="134"/>
      <c r="CFA352" s="134"/>
      <c r="CFB352" s="134"/>
      <c r="CFC352" s="134"/>
      <c r="CFD352" s="134"/>
      <c r="CFE352" s="134"/>
      <c r="CFF352" s="134"/>
      <c r="CFG352" s="134"/>
      <c r="CFH352" s="134"/>
      <c r="CFI352" s="134"/>
      <c r="CFJ352" s="134"/>
      <c r="CFK352" s="134"/>
      <c r="CFL352" s="134"/>
      <c r="CFM352" s="134"/>
      <c r="CFN352" s="134"/>
      <c r="CFO352" s="134"/>
      <c r="CFP352" s="134"/>
      <c r="CFQ352" s="134"/>
      <c r="CFR352" s="134"/>
      <c r="CFS352" s="134"/>
      <c r="CFT352" s="134"/>
      <c r="CFU352" s="134"/>
      <c r="CFV352" s="134"/>
      <c r="CFW352" s="134"/>
      <c r="CFX352" s="134"/>
      <c r="CFY352" s="134"/>
      <c r="CFZ352" s="134"/>
      <c r="CGA352" s="134"/>
      <c r="CGB352" s="134"/>
      <c r="CGC352" s="134"/>
      <c r="CGD352" s="134"/>
      <c r="CGE352" s="134"/>
      <c r="CGF352" s="134"/>
      <c r="CGG352" s="134"/>
      <c r="CGH352" s="134"/>
      <c r="CGI352" s="134"/>
      <c r="CGJ352" s="134"/>
      <c r="CGK352" s="134"/>
      <c r="CGL352" s="134"/>
      <c r="CGM352" s="134"/>
      <c r="CGN352" s="134"/>
      <c r="CGO352" s="134"/>
      <c r="CGP352" s="134"/>
      <c r="CGQ352" s="134"/>
      <c r="CGR352" s="134"/>
      <c r="CGS352" s="134"/>
      <c r="CGT352" s="134"/>
      <c r="CGU352" s="134"/>
      <c r="CGV352" s="134"/>
      <c r="CGW352" s="134"/>
      <c r="CGX352" s="134"/>
      <c r="CGY352" s="134"/>
      <c r="CGZ352" s="134"/>
      <c r="CHA352" s="134"/>
      <c r="CHB352" s="134"/>
      <c r="CHC352" s="134"/>
      <c r="CHD352" s="134"/>
      <c r="CHE352" s="134"/>
      <c r="CHF352" s="134"/>
      <c r="CHG352" s="134"/>
      <c r="CHH352" s="134"/>
      <c r="CHI352" s="134"/>
      <c r="CHJ352" s="134"/>
      <c r="CHK352" s="134"/>
      <c r="CHL352" s="134"/>
      <c r="CHM352" s="134"/>
      <c r="CHN352" s="134"/>
      <c r="CHO352" s="134"/>
      <c r="CHP352" s="134"/>
      <c r="CHQ352" s="134"/>
      <c r="CHR352" s="134"/>
      <c r="CHS352" s="134"/>
      <c r="CHT352" s="134"/>
      <c r="CHU352" s="134"/>
      <c r="CHV352" s="134"/>
      <c r="CHW352" s="134"/>
      <c r="CHX352" s="134"/>
      <c r="CHY352" s="134"/>
      <c r="CHZ352" s="134"/>
      <c r="CIA352" s="134"/>
      <c r="CIB352" s="134"/>
      <c r="CIC352" s="134"/>
      <c r="CID352" s="134"/>
      <c r="CIE352" s="134"/>
      <c r="CIF352" s="134"/>
      <c r="CIG352" s="134"/>
      <c r="CIH352" s="134"/>
      <c r="CII352" s="134"/>
      <c r="CIJ352" s="134"/>
      <c r="CIK352" s="134"/>
      <c r="CIL352" s="134"/>
      <c r="CIM352" s="134"/>
      <c r="CIN352" s="134"/>
      <c r="CIO352" s="134"/>
      <c r="CIP352" s="134"/>
      <c r="CIQ352" s="134"/>
      <c r="CIR352" s="134"/>
      <c r="CIS352" s="134"/>
      <c r="CIT352" s="134"/>
      <c r="CIU352" s="134"/>
      <c r="CIV352" s="134"/>
      <c r="CIW352" s="134"/>
      <c r="CIX352" s="134"/>
      <c r="CIY352" s="134"/>
      <c r="CIZ352" s="134"/>
      <c r="CJA352" s="134"/>
      <c r="CJB352" s="134"/>
      <c r="CJC352" s="134"/>
      <c r="CJD352" s="134"/>
      <c r="CJE352" s="134"/>
      <c r="CJF352" s="134"/>
      <c r="CJG352" s="134"/>
      <c r="CJH352" s="134"/>
      <c r="CJI352" s="134"/>
      <c r="CJJ352" s="134"/>
      <c r="CJK352" s="134"/>
      <c r="CJL352" s="134"/>
      <c r="CJM352" s="134"/>
      <c r="CJN352" s="134"/>
      <c r="CJO352" s="134"/>
      <c r="CJP352" s="134"/>
      <c r="CJQ352" s="134"/>
      <c r="CJR352" s="134"/>
      <c r="CJS352" s="134"/>
      <c r="CJT352" s="134"/>
      <c r="CJU352" s="134"/>
      <c r="CJV352" s="134"/>
      <c r="CJW352" s="134"/>
      <c r="CJX352" s="134"/>
      <c r="CJY352" s="134"/>
      <c r="CJZ352" s="134"/>
      <c r="CKA352" s="134"/>
      <c r="CKB352" s="134"/>
      <c r="CKC352" s="134"/>
      <c r="CKD352" s="134"/>
      <c r="CKE352" s="134"/>
      <c r="CKF352" s="134"/>
      <c r="CKG352" s="134"/>
      <c r="CKH352" s="134"/>
      <c r="CKI352" s="134"/>
      <c r="CKJ352" s="134"/>
      <c r="CKK352" s="134"/>
      <c r="CKL352" s="134"/>
      <c r="CKM352" s="134"/>
      <c r="CKN352" s="134"/>
      <c r="CKO352" s="134"/>
      <c r="CKP352" s="134"/>
      <c r="CKQ352" s="134"/>
      <c r="CKR352" s="134"/>
      <c r="CKS352" s="134"/>
      <c r="CKT352" s="134"/>
      <c r="CKU352" s="134"/>
      <c r="CKV352" s="134"/>
      <c r="CKW352" s="134"/>
      <c r="CKX352" s="134"/>
      <c r="CKY352" s="134"/>
      <c r="CKZ352" s="134"/>
      <c r="CLA352" s="134"/>
      <c r="CLB352" s="134"/>
      <c r="CLC352" s="134"/>
      <c r="CLD352" s="134"/>
      <c r="CLE352" s="134"/>
      <c r="CLF352" s="134"/>
      <c r="CLG352" s="134"/>
      <c r="CLH352" s="134"/>
      <c r="CLI352" s="134"/>
      <c r="CLJ352" s="134"/>
      <c r="CLK352" s="134"/>
      <c r="CLL352" s="134"/>
      <c r="CLM352" s="134"/>
      <c r="CLN352" s="134"/>
      <c r="CLO352" s="134"/>
      <c r="CLP352" s="134"/>
      <c r="CLQ352" s="134"/>
      <c r="CLR352" s="134"/>
      <c r="CLS352" s="134"/>
      <c r="CLT352" s="134"/>
      <c r="CLU352" s="134"/>
      <c r="CLV352" s="134"/>
      <c r="CLW352" s="134"/>
      <c r="CLX352" s="134"/>
      <c r="CLY352" s="134"/>
      <c r="CLZ352" s="134"/>
      <c r="CMA352" s="134"/>
      <c r="CMB352" s="134"/>
      <c r="CMC352" s="134"/>
      <c r="CMD352" s="134"/>
      <c r="CME352" s="134"/>
      <c r="CMF352" s="134"/>
      <c r="CMG352" s="134"/>
      <c r="CMH352" s="134"/>
      <c r="CMI352" s="134"/>
      <c r="CMJ352" s="134"/>
      <c r="CMK352" s="134"/>
      <c r="CML352" s="134"/>
      <c r="CMM352" s="134"/>
      <c r="CMN352" s="134"/>
      <c r="CMO352" s="134"/>
      <c r="CMP352" s="134"/>
      <c r="CMQ352" s="134"/>
      <c r="CMR352" s="134"/>
      <c r="CMS352" s="134"/>
      <c r="CMT352" s="134"/>
      <c r="CMU352" s="134"/>
      <c r="CMV352" s="134"/>
      <c r="CMW352" s="134"/>
      <c r="CMX352" s="134"/>
      <c r="CMY352" s="134"/>
      <c r="CMZ352" s="134"/>
      <c r="CNA352" s="134"/>
      <c r="CNB352" s="134"/>
      <c r="CNC352" s="134"/>
      <c r="CND352" s="134"/>
      <c r="CNE352" s="134"/>
      <c r="CNF352" s="134"/>
      <c r="CNG352" s="134"/>
      <c r="CNH352" s="134"/>
      <c r="CNI352" s="134"/>
      <c r="CNJ352" s="134"/>
      <c r="CNK352" s="134"/>
      <c r="CNL352" s="134"/>
      <c r="CNM352" s="134"/>
      <c r="CNN352" s="134"/>
      <c r="CNO352" s="134"/>
      <c r="CNP352" s="134"/>
      <c r="CNQ352" s="134"/>
      <c r="CNR352" s="134"/>
      <c r="CNS352" s="134"/>
      <c r="CNT352" s="134"/>
      <c r="CNU352" s="134"/>
      <c r="CNV352" s="134"/>
      <c r="CNW352" s="134"/>
      <c r="CNX352" s="134"/>
      <c r="CNY352" s="134"/>
      <c r="CNZ352" s="134"/>
      <c r="COA352" s="134"/>
      <c r="COB352" s="134"/>
      <c r="COC352" s="134"/>
      <c r="COD352" s="134"/>
      <c r="COE352" s="134"/>
      <c r="COF352" s="134"/>
      <c r="COG352" s="134"/>
      <c r="COH352" s="134"/>
      <c r="COI352" s="134"/>
      <c r="COJ352" s="134"/>
      <c r="COK352" s="134"/>
      <c r="COL352" s="134"/>
      <c r="COM352" s="134"/>
      <c r="CON352" s="134"/>
      <c r="COO352" s="134"/>
      <c r="COP352" s="134"/>
      <c r="COQ352" s="134"/>
      <c r="COR352" s="134"/>
      <c r="COS352" s="134"/>
      <c r="COT352" s="134"/>
      <c r="COU352" s="134"/>
      <c r="COV352" s="134"/>
      <c r="COW352" s="134"/>
      <c r="COX352" s="134"/>
      <c r="COY352" s="134"/>
      <c r="COZ352" s="134"/>
      <c r="CPA352" s="134"/>
      <c r="CPB352" s="134"/>
      <c r="CPC352" s="134"/>
      <c r="CPD352" s="134"/>
      <c r="CPE352" s="134"/>
      <c r="CPF352" s="134"/>
      <c r="CPG352" s="134"/>
      <c r="CPH352" s="134"/>
      <c r="CPI352" s="134"/>
      <c r="CPJ352" s="134"/>
      <c r="CPK352" s="134"/>
      <c r="CPL352" s="134"/>
      <c r="CPM352" s="134"/>
      <c r="CPN352" s="134"/>
      <c r="CPO352" s="134"/>
      <c r="CPP352" s="134"/>
      <c r="CPQ352" s="134"/>
      <c r="CPR352" s="134"/>
      <c r="CPS352" s="134"/>
      <c r="CPT352" s="134"/>
      <c r="CPU352" s="134"/>
      <c r="CPV352" s="134"/>
      <c r="CPW352" s="134"/>
      <c r="CPX352" s="134"/>
      <c r="CPY352" s="134"/>
      <c r="CPZ352" s="134"/>
      <c r="CQA352" s="134"/>
      <c r="CQB352" s="134"/>
      <c r="CQC352" s="134"/>
      <c r="CQD352" s="134"/>
      <c r="CQE352" s="134"/>
      <c r="CQF352" s="134"/>
      <c r="CQG352" s="134"/>
      <c r="CQH352" s="134"/>
      <c r="CQI352" s="134"/>
      <c r="CQJ352" s="134"/>
      <c r="CQK352" s="134"/>
      <c r="CQL352" s="134"/>
      <c r="CQM352" s="134"/>
      <c r="CQN352" s="134"/>
      <c r="CQO352" s="134"/>
      <c r="CQP352" s="134"/>
      <c r="CQQ352" s="134"/>
      <c r="CQR352" s="134"/>
      <c r="CQS352" s="134"/>
      <c r="CQT352" s="134"/>
      <c r="CQU352" s="134"/>
      <c r="CQV352" s="134"/>
      <c r="CQW352" s="134"/>
      <c r="CQX352" s="134"/>
      <c r="CQY352" s="134"/>
      <c r="CQZ352" s="134"/>
      <c r="CRA352" s="134"/>
      <c r="CRB352" s="134"/>
      <c r="CRC352" s="134"/>
      <c r="CRD352" s="134"/>
      <c r="CRE352" s="134"/>
      <c r="CRF352" s="134"/>
      <c r="CRG352" s="134"/>
      <c r="CRH352" s="134"/>
      <c r="CRI352" s="134"/>
      <c r="CRJ352" s="134"/>
      <c r="CRK352" s="134"/>
      <c r="CRL352" s="134"/>
      <c r="CRM352" s="134"/>
      <c r="CRN352" s="134"/>
      <c r="CRO352" s="134"/>
      <c r="CRP352" s="134"/>
      <c r="CRQ352" s="134"/>
      <c r="CRR352" s="134"/>
      <c r="CRS352" s="134"/>
      <c r="CRT352" s="134"/>
      <c r="CRU352" s="134"/>
      <c r="CRV352" s="134"/>
      <c r="CRW352" s="134"/>
      <c r="CRX352" s="134"/>
      <c r="CRY352" s="134"/>
      <c r="CRZ352" s="134"/>
      <c r="CSA352" s="134"/>
      <c r="CSB352" s="134"/>
      <c r="CSC352" s="134"/>
      <c r="CSD352" s="134"/>
      <c r="CSE352" s="134"/>
      <c r="CSF352" s="134"/>
      <c r="CSG352" s="134"/>
      <c r="CSH352" s="134"/>
      <c r="CSI352" s="134"/>
      <c r="CSJ352" s="134"/>
      <c r="CSK352" s="134"/>
      <c r="CSL352" s="134"/>
      <c r="CSM352" s="134"/>
      <c r="CSN352" s="134"/>
      <c r="CSO352" s="134"/>
      <c r="CSP352" s="134"/>
      <c r="CSQ352" s="134"/>
      <c r="CSR352" s="134"/>
      <c r="CSS352" s="134"/>
      <c r="CST352" s="134"/>
      <c r="CSU352" s="134"/>
      <c r="CSV352" s="134"/>
      <c r="CSW352" s="134"/>
      <c r="CSX352" s="134"/>
      <c r="CSY352" s="134"/>
      <c r="CSZ352" s="134"/>
      <c r="CTA352" s="134"/>
      <c r="CTB352" s="134"/>
      <c r="CTC352" s="134"/>
      <c r="CTD352" s="134"/>
      <c r="CTE352" s="134"/>
      <c r="CTF352" s="134"/>
      <c r="CTG352" s="134"/>
      <c r="CTH352" s="134"/>
      <c r="CTI352" s="134"/>
      <c r="CTJ352" s="134"/>
      <c r="CTK352" s="134"/>
      <c r="CTL352" s="134"/>
      <c r="CTM352" s="134"/>
      <c r="CTN352" s="134"/>
      <c r="CTO352" s="134"/>
      <c r="CTP352" s="134"/>
      <c r="CTQ352" s="134"/>
      <c r="CTR352" s="134"/>
      <c r="CTS352" s="134"/>
      <c r="CTT352" s="134"/>
      <c r="CTU352" s="134"/>
      <c r="CTV352" s="134"/>
      <c r="CTW352" s="134"/>
      <c r="CTX352" s="134"/>
      <c r="CTY352" s="134"/>
      <c r="CTZ352" s="134"/>
      <c r="CUA352" s="134"/>
      <c r="CUB352" s="134"/>
      <c r="CUC352" s="134"/>
      <c r="CUD352" s="134"/>
      <c r="CUE352" s="134"/>
      <c r="CUF352" s="134"/>
      <c r="CUG352" s="134"/>
      <c r="CUH352" s="134"/>
      <c r="CUI352" s="134"/>
      <c r="CUJ352" s="134"/>
      <c r="CUK352" s="134"/>
      <c r="CUL352" s="134"/>
      <c r="CUM352" s="134"/>
      <c r="CUN352" s="134"/>
      <c r="CUO352" s="134"/>
      <c r="CUP352" s="134"/>
      <c r="CUQ352" s="134"/>
      <c r="CUR352" s="134"/>
      <c r="CUS352" s="134"/>
      <c r="CUT352" s="134"/>
      <c r="CUU352" s="134"/>
      <c r="CUV352" s="134"/>
      <c r="CUW352" s="134"/>
      <c r="CUX352" s="134"/>
      <c r="CUY352" s="134"/>
      <c r="CUZ352" s="134"/>
      <c r="CVA352" s="134"/>
      <c r="CVB352" s="134"/>
      <c r="CVC352" s="134"/>
      <c r="CVD352" s="134"/>
      <c r="CVE352" s="134"/>
      <c r="CVF352" s="134"/>
      <c r="CVG352" s="134"/>
      <c r="CVH352" s="134"/>
      <c r="CVI352" s="134"/>
      <c r="CVJ352" s="134"/>
      <c r="CVK352" s="134"/>
      <c r="CVL352" s="134"/>
      <c r="CVM352" s="134"/>
      <c r="CVN352" s="134"/>
      <c r="CVO352" s="134"/>
      <c r="CVP352" s="134"/>
      <c r="CVQ352" s="134"/>
      <c r="CVR352" s="134"/>
      <c r="CVS352" s="134"/>
      <c r="CVT352" s="134"/>
      <c r="CVU352" s="134"/>
      <c r="CVV352" s="134"/>
      <c r="CVW352" s="134"/>
      <c r="CVX352" s="134"/>
      <c r="CVY352" s="134"/>
      <c r="CVZ352" s="134"/>
      <c r="CWA352" s="134"/>
      <c r="CWB352" s="134"/>
      <c r="CWC352" s="134"/>
      <c r="CWD352" s="134"/>
      <c r="CWE352" s="134"/>
      <c r="CWF352" s="134"/>
      <c r="CWG352" s="134"/>
      <c r="CWH352" s="134"/>
      <c r="CWI352" s="134"/>
      <c r="CWJ352" s="134"/>
      <c r="CWK352" s="134"/>
      <c r="CWL352" s="134"/>
      <c r="CWM352" s="134"/>
      <c r="CWN352" s="134"/>
      <c r="CWO352" s="134"/>
      <c r="CWP352" s="134"/>
      <c r="CWQ352" s="134"/>
      <c r="CWR352" s="134"/>
      <c r="CWS352" s="134"/>
      <c r="CWT352" s="134"/>
      <c r="CWU352" s="134"/>
      <c r="CWV352" s="134"/>
      <c r="CWW352" s="134"/>
      <c r="CWX352" s="134"/>
      <c r="CWY352" s="134"/>
      <c r="CWZ352" s="134"/>
      <c r="CXA352" s="134"/>
      <c r="CXB352" s="134"/>
      <c r="CXC352" s="134"/>
      <c r="CXD352" s="134"/>
      <c r="CXE352" s="134"/>
      <c r="CXF352" s="134"/>
      <c r="CXG352" s="134"/>
      <c r="CXH352" s="134"/>
      <c r="CXI352" s="134"/>
      <c r="CXJ352" s="134"/>
      <c r="CXK352" s="134"/>
      <c r="CXL352" s="134"/>
      <c r="CXM352" s="134"/>
      <c r="CXN352" s="134"/>
      <c r="CXO352" s="134"/>
      <c r="CXP352" s="134"/>
      <c r="CXQ352" s="134"/>
      <c r="CXR352" s="134"/>
      <c r="CXS352" s="134"/>
      <c r="CXT352" s="134"/>
      <c r="CXU352" s="134"/>
      <c r="CXV352" s="134"/>
      <c r="CXW352" s="134"/>
      <c r="CXX352" s="134"/>
      <c r="CXY352" s="134"/>
      <c r="CXZ352" s="134"/>
      <c r="CYA352" s="134"/>
      <c r="CYB352" s="134"/>
      <c r="CYC352" s="134"/>
      <c r="CYD352" s="134"/>
      <c r="CYE352" s="134"/>
      <c r="CYF352" s="134"/>
      <c r="CYG352" s="134"/>
      <c r="CYH352" s="134"/>
      <c r="CYI352" s="134"/>
      <c r="CYJ352" s="134"/>
      <c r="CYK352" s="134"/>
      <c r="CYL352" s="134"/>
      <c r="CYM352" s="134"/>
      <c r="CYN352" s="134"/>
      <c r="CYO352" s="134"/>
      <c r="CYP352" s="134"/>
      <c r="CYQ352" s="134"/>
      <c r="CYR352" s="134"/>
      <c r="CYS352" s="134"/>
      <c r="CYT352" s="134"/>
      <c r="CYU352" s="134"/>
      <c r="CYV352" s="134"/>
      <c r="CYW352" s="134"/>
      <c r="CYX352" s="134"/>
      <c r="CYY352" s="134"/>
      <c r="CYZ352" s="134"/>
      <c r="CZA352" s="134"/>
      <c r="CZB352" s="134"/>
      <c r="CZC352" s="134"/>
      <c r="CZD352" s="134"/>
      <c r="CZE352" s="134"/>
      <c r="CZF352" s="134"/>
      <c r="CZG352" s="134"/>
      <c r="CZH352" s="134"/>
      <c r="CZI352" s="134"/>
      <c r="CZJ352" s="134"/>
      <c r="CZK352" s="134"/>
      <c r="CZL352" s="134"/>
      <c r="CZM352" s="134"/>
      <c r="CZN352" s="134"/>
      <c r="CZO352" s="134"/>
      <c r="CZP352" s="134"/>
      <c r="CZQ352" s="134"/>
      <c r="CZR352" s="134"/>
      <c r="CZS352" s="134"/>
      <c r="CZT352" s="134"/>
      <c r="CZU352" s="134"/>
      <c r="CZV352" s="134"/>
      <c r="CZW352" s="134"/>
      <c r="CZX352" s="134"/>
      <c r="CZY352" s="134"/>
      <c r="CZZ352" s="134"/>
      <c r="DAA352" s="134"/>
      <c r="DAB352" s="134"/>
      <c r="DAC352" s="134"/>
      <c r="DAD352" s="134"/>
      <c r="DAE352" s="134"/>
      <c r="DAF352" s="134"/>
      <c r="DAG352" s="134"/>
      <c r="DAH352" s="134"/>
      <c r="DAI352" s="134"/>
      <c r="DAJ352" s="134"/>
      <c r="DAK352" s="134"/>
      <c r="DAL352" s="134"/>
      <c r="DAM352" s="134"/>
      <c r="DAN352" s="134"/>
      <c r="DAO352" s="134"/>
      <c r="DAP352" s="134"/>
      <c r="DAQ352" s="134"/>
      <c r="DAR352" s="134"/>
      <c r="DAS352" s="134"/>
      <c r="DAT352" s="134"/>
      <c r="DAU352" s="134"/>
      <c r="DAV352" s="134"/>
      <c r="DAW352" s="134"/>
      <c r="DAX352" s="134"/>
      <c r="DAY352" s="134"/>
      <c r="DAZ352" s="134"/>
      <c r="DBA352" s="134"/>
      <c r="DBB352" s="134"/>
      <c r="DBC352" s="134"/>
      <c r="DBD352" s="134"/>
      <c r="DBE352" s="134"/>
      <c r="DBF352" s="134"/>
      <c r="DBG352" s="134"/>
      <c r="DBH352" s="134"/>
      <c r="DBI352" s="134"/>
      <c r="DBJ352" s="134"/>
      <c r="DBK352" s="134"/>
      <c r="DBL352" s="134"/>
      <c r="DBM352" s="134"/>
      <c r="DBN352" s="134"/>
      <c r="DBO352" s="134"/>
      <c r="DBP352" s="134"/>
      <c r="DBQ352" s="134"/>
      <c r="DBR352" s="134"/>
      <c r="DBS352" s="134"/>
      <c r="DBT352" s="134"/>
      <c r="DBU352" s="134"/>
      <c r="DBV352" s="134"/>
      <c r="DBW352" s="134"/>
      <c r="DBX352" s="134"/>
      <c r="DBY352" s="134"/>
      <c r="DBZ352" s="134"/>
      <c r="DCA352" s="134"/>
      <c r="DCB352" s="134"/>
      <c r="DCC352" s="134"/>
      <c r="DCD352" s="134"/>
      <c r="DCE352" s="134"/>
      <c r="DCF352" s="134"/>
      <c r="DCG352" s="134"/>
      <c r="DCH352" s="134"/>
      <c r="DCI352" s="134"/>
      <c r="DCJ352" s="134"/>
      <c r="DCK352" s="134"/>
      <c r="DCL352" s="134"/>
      <c r="DCM352" s="134"/>
      <c r="DCN352" s="134"/>
      <c r="DCO352" s="134"/>
      <c r="DCP352" s="134"/>
      <c r="DCQ352" s="134"/>
      <c r="DCR352" s="134"/>
      <c r="DCS352" s="134"/>
      <c r="DCT352" s="134"/>
      <c r="DCU352" s="134"/>
      <c r="DCV352" s="134"/>
      <c r="DCW352" s="134"/>
      <c r="DCX352" s="134"/>
      <c r="DCY352" s="134"/>
      <c r="DCZ352" s="134"/>
      <c r="DDA352" s="134"/>
      <c r="DDB352" s="134"/>
      <c r="DDC352" s="134"/>
      <c r="DDD352" s="134"/>
      <c r="DDE352" s="134"/>
      <c r="DDF352" s="134"/>
      <c r="DDG352" s="134"/>
      <c r="DDH352" s="134"/>
      <c r="DDI352" s="134"/>
      <c r="DDJ352" s="134"/>
      <c r="DDK352" s="134"/>
      <c r="DDL352" s="134"/>
      <c r="DDM352" s="134"/>
      <c r="DDN352" s="134"/>
      <c r="DDO352" s="134"/>
      <c r="DDP352" s="134"/>
      <c r="DDQ352" s="134"/>
      <c r="DDR352" s="134"/>
      <c r="DDS352" s="134"/>
      <c r="DDT352" s="134"/>
      <c r="DDU352" s="134"/>
      <c r="DDV352" s="134"/>
      <c r="DDW352" s="134"/>
      <c r="DDX352" s="134"/>
      <c r="DDY352" s="134"/>
      <c r="DDZ352" s="134"/>
      <c r="DEA352" s="134"/>
      <c r="DEB352" s="134"/>
      <c r="DEC352" s="134"/>
      <c r="DED352" s="134"/>
      <c r="DEE352" s="134"/>
      <c r="DEF352" s="134"/>
      <c r="DEG352" s="134"/>
      <c r="DEH352" s="134"/>
      <c r="DEI352" s="134"/>
      <c r="DEJ352" s="134"/>
      <c r="DEK352" s="134"/>
      <c r="DEL352" s="134"/>
      <c r="DEM352" s="134"/>
      <c r="DEN352" s="134"/>
      <c r="DEO352" s="134"/>
      <c r="DEP352" s="134"/>
      <c r="DEQ352" s="134"/>
      <c r="DER352" s="134"/>
      <c r="DES352" s="134"/>
      <c r="DET352" s="134"/>
      <c r="DEU352" s="134"/>
      <c r="DEV352" s="134"/>
      <c r="DEW352" s="134"/>
      <c r="DEX352" s="134"/>
      <c r="DEY352" s="134"/>
      <c r="DEZ352" s="134"/>
      <c r="DFA352" s="134"/>
      <c r="DFB352" s="134"/>
      <c r="DFC352" s="134"/>
      <c r="DFD352" s="134"/>
      <c r="DFE352" s="134"/>
      <c r="DFF352" s="134"/>
      <c r="DFG352" s="134"/>
      <c r="DFH352" s="134"/>
      <c r="DFI352" s="134"/>
      <c r="DFJ352" s="134"/>
      <c r="DFK352" s="134"/>
      <c r="DFL352" s="134"/>
      <c r="DFM352" s="134"/>
      <c r="DFN352" s="134"/>
      <c r="DFO352" s="134"/>
      <c r="DFP352" s="134"/>
      <c r="DFQ352" s="134"/>
      <c r="DFR352" s="134"/>
      <c r="DFS352" s="134"/>
      <c r="DFT352" s="134"/>
      <c r="DFU352" s="134"/>
      <c r="DFV352" s="134"/>
      <c r="DFW352" s="134"/>
      <c r="DFX352" s="134"/>
      <c r="DFY352" s="134"/>
      <c r="DFZ352" s="134"/>
      <c r="DGA352" s="134"/>
      <c r="DGB352" s="134"/>
      <c r="DGC352" s="134"/>
      <c r="DGD352" s="134"/>
      <c r="DGE352" s="134"/>
      <c r="DGF352" s="134"/>
      <c r="DGG352" s="134"/>
      <c r="DGH352" s="134"/>
      <c r="DGI352" s="134"/>
      <c r="DGJ352" s="134"/>
      <c r="DGK352" s="134"/>
      <c r="DGL352" s="134"/>
      <c r="DGM352" s="134"/>
      <c r="DGN352" s="134"/>
      <c r="DGO352" s="134"/>
      <c r="DGP352" s="134"/>
      <c r="DGQ352" s="134"/>
      <c r="DGR352" s="134"/>
      <c r="DGS352" s="134"/>
      <c r="DGT352" s="134"/>
      <c r="DGU352" s="134"/>
      <c r="DGV352" s="134"/>
      <c r="DGW352" s="134"/>
      <c r="DGX352" s="134"/>
      <c r="DGY352" s="134"/>
      <c r="DGZ352" s="134"/>
      <c r="DHA352" s="134"/>
      <c r="DHB352" s="134"/>
      <c r="DHC352" s="134"/>
      <c r="DHD352" s="134"/>
      <c r="DHE352" s="134"/>
      <c r="DHF352" s="134"/>
      <c r="DHG352" s="134"/>
      <c r="DHH352" s="134"/>
      <c r="DHI352" s="134"/>
      <c r="DHJ352" s="134"/>
      <c r="DHK352" s="134"/>
      <c r="DHL352" s="134"/>
      <c r="DHM352" s="134"/>
      <c r="DHN352" s="134"/>
      <c r="DHO352" s="134"/>
      <c r="DHP352" s="134"/>
      <c r="DHQ352" s="134"/>
      <c r="DHR352" s="134"/>
      <c r="DHS352" s="134"/>
      <c r="DHT352" s="134"/>
      <c r="DHU352" s="134"/>
      <c r="DHV352" s="134"/>
      <c r="DHW352" s="134"/>
      <c r="DHX352" s="134"/>
      <c r="DHY352" s="134"/>
      <c r="DHZ352" s="134"/>
      <c r="DIA352" s="134"/>
      <c r="DIB352" s="134"/>
      <c r="DIC352" s="134"/>
      <c r="DID352" s="134"/>
      <c r="DIE352" s="134"/>
      <c r="DIF352" s="134"/>
      <c r="DIG352" s="134"/>
      <c r="DIH352" s="134"/>
      <c r="DII352" s="134"/>
      <c r="DIJ352" s="134"/>
      <c r="DIK352" s="134"/>
      <c r="DIL352" s="134"/>
      <c r="DIM352" s="134"/>
      <c r="DIN352" s="134"/>
      <c r="DIO352" s="134"/>
      <c r="DIP352" s="134"/>
      <c r="DIQ352" s="134"/>
      <c r="DIR352" s="134"/>
      <c r="DIS352" s="134"/>
      <c r="DIT352" s="134"/>
      <c r="DIU352" s="134"/>
      <c r="DIV352" s="134"/>
      <c r="DIW352" s="134"/>
      <c r="DIX352" s="134"/>
      <c r="DIY352" s="134"/>
      <c r="DIZ352" s="134"/>
      <c r="DJA352" s="134"/>
      <c r="DJB352" s="134"/>
      <c r="DJC352" s="134"/>
      <c r="DJD352" s="134"/>
      <c r="DJE352" s="134"/>
      <c r="DJF352" s="134"/>
      <c r="DJG352" s="134"/>
      <c r="DJH352" s="134"/>
      <c r="DJI352" s="134"/>
      <c r="DJJ352" s="134"/>
      <c r="DJK352" s="134"/>
      <c r="DJL352" s="134"/>
      <c r="DJM352" s="134"/>
      <c r="DJN352" s="134"/>
      <c r="DJO352" s="134"/>
      <c r="DJP352" s="134"/>
      <c r="DJQ352" s="134"/>
      <c r="DJR352" s="134"/>
      <c r="DJS352" s="134"/>
      <c r="DJT352" s="134"/>
      <c r="DJU352" s="134"/>
      <c r="DJV352" s="134"/>
      <c r="DJW352" s="134"/>
      <c r="DJX352" s="134"/>
      <c r="DJY352" s="134"/>
      <c r="DJZ352" s="134"/>
      <c r="DKA352" s="134"/>
      <c r="DKB352" s="134"/>
      <c r="DKC352" s="134"/>
      <c r="DKD352" s="134"/>
      <c r="DKE352" s="134"/>
      <c r="DKF352" s="134"/>
      <c r="DKG352" s="134"/>
      <c r="DKH352" s="134"/>
      <c r="DKI352" s="134"/>
      <c r="DKJ352" s="134"/>
      <c r="DKK352" s="134"/>
      <c r="DKL352" s="134"/>
      <c r="DKM352" s="134"/>
      <c r="DKN352" s="134"/>
      <c r="DKO352" s="134"/>
      <c r="DKP352" s="134"/>
      <c r="DKQ352" s="134"/>
      <c r="DKR352" s="134"/>
      <c r="DKS352" s="134"/>
      <c r="DKT352" s="134"/>
      <c r="DKU352" s="134"/>
      <c r="DKV352" s="134"/>
      <c r="DKW352" s="134"/>
      <c r="DKX352" s="134"/>
      <c r="DKY352" s="134"/>
      <c r="DKZ352" s="134"/>
      <c r="DLA352" s="134"/>
      <c r="DLB352" s="134"/>
      <c r="DLC352" s="134"/>
      <c r="DLD352" s="134"/>
      <c r="DLE352" s="134"/>
      <c r="DLF352" s="134"/>
      <c r="DLG352" s="134"/>
      <c r="DLH352" s="134"/>
      <c r="DLI352" s="134"/>
      <c r="DLJ352" s="134"/>
      <c r="DLK352" s="134"/>
      <c r="DLL352" s="134"/>
      <c r="DLM352" s="134"/>
      <c r="DLN352" s="134"/>
      <c r="DLO352" s="134"/>
      <c r="DLP352" s="134"/>
      <c r="DLQ352" s="134"/>
      <c r="DLR352" s="134"/>
      <c r="DLS352" s="134"/>
      <c r="DLT352" s="134"/>
      <c r="DLU352" s="134"/>
      <c r="DLV352" s="134"/>
      <c r="DLW352" s="134"/>
      <c r="DLX352" s="134"/>
      <c r="DLY352" s="134"/>
      <c r="DLZ352" s="134"/>
      <c r="DMA352" s="134"/>
      <c r="DMB352" s="134"/>
      <c r="DMC352" s="134"/>
      <c r="DMD352" s="134"/>
      <c r="DME352" s="134"/>
      <c r="DMF352" s="134"/>
      <c r="DMG352" s="134"/>
      <c r="DMH352" s="134"/>
      <c r="DMI352" s="134"/>
      <c r="DMJ352" s="134"/>
      <c r="DMK352" s="134"/>
      <c r="DML352" s="134"/>
      <c r="DMM352" s="134"/>
      <c r="DMN352" s="134"/>
      <c r="DMO352" s="134"/>
      <c r="DMP352" s="134"/>
      <c r="DMQ352" s="134"/>
      <c r="DMR352" s="134"/>
      <c r="DMS352" s="134"/>
      <c r="DMT352" s="134"/>
      <c r="DMU352" s="134"/>
      <c r="DMV352" s="134"/>
      <c r="DMW352" s="134"/>
      <c r="DMX352" s="134"/>
      <c r="DMY352" s="134"/>
      <c r="DMZ352" s="134"/>
      <c r="DNA352" s="134"/>
      <c r="DNB352" s="134"/>
      <c r="DNC352" s="134"/>
      <c r="DND352" s="134"/>
      <c r="DNE352" s="134"/>
      <c r="DNF352" s="134"/>
      <c r="DNG352" s="134"/>
      <c r="DNH352" s="134"/>
      <c r="DNI352" s="134"/>
      <c r="DNJ352" s="134"/>
      <c r="DNK352" s="134"/>
      <c r="DNL352" s="134"/>
      <c r="DNM352" s="134"/>
      <c r="DNN352" s="134"/>
      <c r="DNO352" s="134"/>
      <c r="DNP352" s="134"/>
      <c r="DNQ352" s="134"/>
      <c r="DNR352" s="134"/>
      <c r="DNS352" s="134"/>
      <c r="DNT352" s="134"/>
      <c r="DNU352" s="134"/>
      <c r="DNV352" s="134"/>
      <c r="DNW352" s="134"/>
      <c r="DNX352" s="134"/>
      <c r="DNY352" s="134"/>
      <c r="DNZ352" s="134"/>
      <c r="DOA352" s="134"/>
      <c r="DOB352" s="134"/>
      <c r="DOC352" s="134"/>
      <c r="DOD352" s="134"/>
      <c r="DOE352" s="134"/>
      <c r="DOF352" s="134"/>
      <c r="DOG352" s="134"/>
      <c r="DOH352" s="134"/>
      <c r="DOI352" s="134"/>
      <c r="DOJ352" s="134"/>
      <c r="DOK352" s="134"/>
      <c r="DOL352" s="134"/>
      <c r="DOM352" s="134"/>
      <c r="DON352" s="134"/>
      <c r="DOO352" s="134"/>
      <c r="DOP352" s="134"/>
      <c r="DOQ352" s="134"/>
      <c r="DOR352" s="134"/>
      <c r="DOS352" s="134"/>
      <c r="DOT352" s="134"/>
      <c r="DOU352" s="134"/>
      <c r="DOV352" s="134"/>
      <c r="DOW352" s="134"/>
      <c r="DOX352" s="134"/>
      <c r="DOY352" s="134"/>
      <c r="DOZ352" s="134"/>
      <c r="DPA352" s="134"/>
      <c r="DPB352" s="134"/>
      <c r="DPC352" s="134"/>
      <c r="DPD352" s="134"/>
      <c r="DPE352" s="134"/>
      <c r="DPF352" s="134"/>
      <c r="DPG352" s="134"/>
      <c r="DPH352" s="134"/>
      <c r="DPI352" s="134"/>
      <c r="DPJ352" s="134"/>
      <c r="DPK352" s="134"/>
      <c r="DPL352" s="134"/>
      <c r="DPM352" s="134"/>
      <c r="DPN352" s="134"/>
      <c r="DPO352" s="134"/>
      <c r="DPP352" s="134"/>
      <c r="DPQ352" s="134"/>
      <c r="DPR352" s="134"/>
      <c r="DPS352" s="134"/>
      <c r="DPT352" s="134"/>
      <c r="DPU352" s="134"/>
      <c r="DPV352" s="134"/>
      <c r="DPW352" s="134"/>
      <c r="DPX352" s="134"/>
      <c r="DPY352" s="134"/>
      <c r="DPZ352" s="134"/>
      <c r="DQA352" s="134"/>
      <c r="DQB352" s="134"/>
      <c r="DQC352" s="134"/>
      <c r="DQD352" s="134"/>
      <c r="DQE352" s="134"/>
      <c r="DQF352" s="134"/>
      <c r="DQG352" s="134"/>
      <c r="DQH352" s="134"/>
      <c r="DQI352" s="134"/>
      <c r="DQJ352" s="134"/>
      <c r="DQK352" s="134"/>
      <c r="DQL352" s="134"/>
      <c r="DQM352" s="134"/>
      <c r="DQN352" s="134"/>
      <c r="DQO352" s="134"/>
      <c r="DQP352" s="134"/>
      <c r="DQQ352" s="134"/>
      <c r="DQR352" s="134"/>
      <c r="DQS352" s="134"/>
      <c r="DQT352" s="134"/>
      <c r="DQU352" s="134"/>
      <c r="DQV352" s="134"/>
      <c r="DQW352" s="134"/>
      <c r="DQX352" s="134"/>
      <c r="DQY352" s="134"/>
      <c r="DQZ352" s="134"/>
      <c r="DRA352" s="134"/>
      <c r="DRB352" s="134"/>
      <c r="DRC352" s="134"/>
      <c r="DRD352" s="134"/>
      <c r="DRE352" s="134"/>
      <c r="DRF352" s="134"/>
      <c r="DRG352" s="134"/>
      <c r="DRH352" s="134"/>
      <c r="DRI352" s="134"/>
      <c r="DRJ352" s="134"/>
      <c r="DRK352" s="134"/>
      <c r="DRL352" s="134"/>
      <c r="DRM352" s="134"/>
      <c r="DRN352" s="134"/>
      <c r="DRO352" s="134"/>
      <c r="DRP352" s="134"/>
      <c r="DRQ352" s="134"/>
      <c r="DRR352" s="134"/>
      <c r="DRS352" s="134"/>
      <c r="DRT352" s="134"/>
      <c r="DRU352" s="134"/>
      <c r="DRV352" s="134"/>
      <c r="DRW352" s="134"/>
      <c r="DRX352" s="134"/>
      <c r="DRY352" s="134"/>
      <c r="DRZ352" s="134"/>
      <c r="DSA352" s="134"/>
      <c r="DSB352" s="134"/>
      <c r="DSC352" s="134"/>
      <c r="DSD352" s="134"/>
      <c r="DSE352" s="134"/>
      <c r="DSF352" s="134"/>
      <c r="DSG352" s="134"/>
      <c r="DSH352" s="134"/>
      <c r="DSI352" s="134"/>
      <c r="DSJ352" s="134"/>
      <c r="DSK352" s="134"/>
      <c r="DSL352" s="134"/>
      <c r="DSM352" s="134"/>
      <c r="DSN352" s="134"/>
      <c r="DSO352" s="134"/>
      <c r="DSP352" s="134"/>
      <c r="DSQ352" s="134"/>
      <c r="DSR352" s="134"/>
      <c r="DSS352" s="134"/>
      <c r="DST352" s="134"/>
      <c r="DSU352" s="134"/>
      <c r="DSV352" s="134"/>
      <c r="DSW352" s="134"/>
      <c r="DSX352" s="134"/>
      <c r="DSY352" s="134"/>
      <c r="DSZ352" s="134"/>
      <c r="DTA352" s="134"/>
      <c r="DTB352" s="134"/>
      <c r="DTC352" s="134"/>
      <c r="DTD352" s="134"/>
      <c r="DTE352" s="134"/>
      <c r="DTF352" s="134"/>
      <c r="DTG352" s="134"/>
      <c r="DTH352" s="134"/>
      <c r="DTI352" s="134"/>
      <c r="DTJ352" s="134"/>
      <c r="DTK352" s="134"/>
      <c r="DTL352" s="134"/>
      <c r="DTM352" s="134"/>
      <c r="DTN352" s="134"/>
      <c r="DTO352" s="134"/>
      <c r="DTP352" s="134"/>
      <c r="DTQ352" s="134"/>
      <c r="DTR352" s="134"/>
      <c r="DTS352" s="134"/>
      <c r="DTT352" s="134"/>
      <c r="DTU352" s="134"/>
      <c r="DTV352" s="134"/>
      <c r="DTW352" s="134"/>
      <c r="DTX352" s="134"/>
      <c r="DTY352" s="134"/>
      <c r="DTZ352" s="134"/>
      <c r="DUA352" s="134"/>
      <c r="DUB352" s="134"/>
      <c r="DUC352" s="134"/>
      <c r="DUD352" s="134"/>
      <c r="DUE352" s="134"/>
      <c r="DUF352" s="134"/>
      <c r="DUG352" s="134"/>
      <c r="DUH352" s="134"/>
      <c r="DUI352" s="134"/>
      <c r="DUJ352" s="134"/>
      <c r="DUK352" s="134"/>
      <c r="DUL352" s="134"/>
      <c r="DUM352" s="134"/>
      <c r="DUN352" s="134"/>
      <c r="DUO352" s="134"/>
      <c r="DUP352" s="134"/>
      <c r="DUQ352" s="134"/>
      <c r="DUR352" s="134"/>
      <c r="DUS352" s="134"/>
      <c r="DUT352" s="134"/>
      <c r="DUU352" s="134"/>
      <c r="DUV352" s="134"/>
      <c r="DUW352" s="134"/>
      <c r="DUX352" s="134"/>
      <c r="DUY352" s="134"/>
      <c r="DUZ352" s="134"/>
      <c r="DVA352" s="134"/>
      <c r="DVB352" s="134"/>
      <c r="DVC352" s="134"/>
      <c r="DVD352" s="134"/>
      <c r="DVE352" s="134"/>
      <c r="DVF352" s="134"/>
      <c r="DVG352" s="134"/>
      <c r="DVH352" s="134"/>
      <c r="DVI352" s="134"/>
      <c r="DVJ352" s="134"/>
      <c r="DVK352" s="134"/>
      <c r="DVL352" s="134"/>
      <c r="DVM352" s="134"/>
      <c r="DVN352" s="134"/>
      <c r="DVO352" s="134"/>
      <c r="DVP352" s="134"/>
      <c r="DVQ352" s="134"/>
      <c r="DVR352" s="134"/>
      <c r="DVS352" s="134"/>
      <c r="DVT352" s="134"/>
      <c r="DVU352" s="134"/>
      <c r="DVV352" s="134"/>
      <c r="DVW352" s="134"/>
      <c r="DVX352" s="134"/>
      <c r="DVY352" s="134"/>
      <c r="DVZ352" s="134"/>
      <c r="DWA352" s="134"/>
      <c r="DWB352" s="134"/>
      <c r="DWC352" s="134"/>
      <c r="DWD352" s="134"/>
      <c r="DWE352" s="134"/>
      <c r="DWF352" s="134"/>
      <c r="DWG352" s="134"/>
      <c r="DWH352" s="134"/>
      <c r="DWI352" s="134"/>
      <c r="DWJ352" s="134"/>
      <c r="DWK352" s="134"/>
      <c r="DWL352" s="134"/>
      <c r="DWM352" s="134"/>
      <c r="DWN352" s="134"/>
      <c r="DWO352" s="134"/>
      <c r="DWP352" s="134"/>
      <c r="DWQ352" s="134"/>
      <c r="DWR352" s="134"/>
      <c r="DWS352" s="134"/>
      <c r="DWT352" s="134"/>
      <c r="DWU352" s="134"/>
      <c r="DWV352" s="134"/>
      <c r="DWW352" s="134"/>
      <c r="DWX352" s="134"/>
      <c r="DWY352" s="134"/>
      <c r="DWZ352" s="134"/>
      <c r="DXA352" s="134"/>
      <c r="DXB352" s="134"/>
      <c r="DXC352" s="134"/>
      <c r="DXD352" s="134"/>
      <c r="DXE352" s="134"/>
      <c r="DXF352" s="134"/>
      <c r="DXG352" s="134"/>
      <c r="DXH352" s="134"/>
      <c r="DXI352" s="134"/>
      <c r="DXJ352" s="134"/>
      <c r="DXK352" s="134"/>
      <c r="DXL352" s="134"/>
      <c r="DXM352" s="134"/>
      <c r="DXN352" s="134"/>
      <c r="DXO352" s="134"/>
      <c r="DXP352" s="134"/>
      <c r="DXQ352" s="134"/>
      <c r="DXR352" s="134"/>
      <c r="DXS352" s="134"/>
      <c r="DXT352" s="134"/>
      <c r="DXU352" s="134"/>
      <c r="DXV352" s="134"/>
      <c r="DXW352" s="134"/>
      <c r="DXX352" s="134"/>
      <c r="DXY352" s="134"/>
      <c r="DXZ352" s="134"/>
      <c r="DYA352" s="134"/>
      <c r="DYB352" s="134"/>
      <c r="DYC352" s="134"/>
      <c r="DYD352" s="134"/>
      <c r="DYE352" s="134"/>
      <c r="DYF352" s="134"/>
      <c r="DYG352" s="134"/>
      <c r="DYH352" s="134"/>
      <c r="DYI352" s="134"/>
      <c r="DYJ352" s="134"/>
      <c r="DYK352" s="134"/>
      <c r="DYL352" s="134"/>
      <c r="DYM352" s="134"/>
      <c r="DYN352" s="134"/>
      <c r="DYO352" s="134"/>
      <c r="DYP352" s="134"/>
      <c r="DYQ352" s="134"/>
      <c r="DYR352" s="134"/>
      <c r="DYS352" s="134"/>
      <c r="DYT352" s="134"/>
      <c r="DYU352" s="134"/>
      <c r="DYV352" s="134"/>
      <c r="DYW352" s="134"/>
      <c r="DYX352" s="134"/>
      <c r="DYY352" s="134"/>
      <c r="DYZ352" s="134"/>
      <c r="DZA352" s="134"/>
      <c r="DZB352" s="134"/>
      <c r="DZC352" s="134"/>
      <c r="DZD352" s="134"/>
      <c r="DZE352" s="134"/>
      <c r="DZF352" s="134"/>
      <c r="DZG352" s="134"/>
      <c r="DZH352" s="134"/>
      <c r="DZI352" s="134"/>
      <c r="DZJ352" s="134"/>
      <c r="DZK352" s="134"/>
      <c r="DZL352" s="134"/>
      <c r="DZM352" s="134"/>
      <c r="DZN352" s="134"/>
      <c r="DZO352" s="134"/>
      <c r="DZP352" s="134"/>
      <c r="DZQ352" s="134"/>
      <c r="DZR352" s="134"/>
      <c r="DZS352" s="134"/>
      <c r="DZT352" s="134"/>
      <c r="DZU352" s="134"/>
      <c r="DZV352" s="134"/>
      <c r="DZW352" s="134"/>
      <c r="DZX352" s="134"/>
      <c r="DZY352" s="134"/>
      <c r="DZZ352" s="134"/>
      <c r="EAA352" s="134"/>
      <c r="EAB352" s="134"/>
      <c r="EAC352" s="134"/>
      <c r="EAD352" s="134"/>
      <c r="EAE352" s="134"/>
      <c r="EAF352" s="134"/>
      <c r="EAG352" s="134"/>
      <c r="EAH352" s="134"/>
      <c r="EAI352" s="134"/>
      <c r="EAJ352" s="134"/>
      <c r="EAK352" s="134"/>
      <c r="EAL352" s="134"/>
      <c r="EAM352" s="134"/>
      <c r="EAN352" s="134"/>
      <c r="EAO352" s="134"/>
      <c r="EAP352" s="134"/>
      <c r="EAQ352" s="134"/>
      <c r="EAR352" s="134"/>
      <c r="EAS352" s="134"/>
      <c r="EAT352" s="134"/>
      <c r="EAU352" s="134"/>
      <c r="EAV352" s="134"/>
      <c r="EAW352" s="134"/>
      <c r="EAX352" s="134"/>
      <c r="EAY352" s="134"/>
      <c r="EAZ352" s="134"/>
      <c r="EBA352" s="134"/>
      <c r="EBB352" s="134"/>
      <c r="EBC352" s="134"/>
      <c r="EBD352" s="134"/>
      <c r="EBE352" s="134"/>
      <c r="EBF352" s="134"/>
      <c r="EBG352" s="134"/>
      <c r="EBH352" s="134"/>
      <c r="EBI352" s="134"/>
      <c r="EBJ352" s="134"/>
      <c r="EBK352" s="134"/>
      <c r="EBL352" s="134"/>
      <c r="EBM352" s="134"/>
      <c r="EBN352" s="134"/>
      <c r="EBO352" s="134"/>
      <c r="EBP352" s="134"/>
      <c r="EBQ352" s="134"/>
      <c r="EBR352" s="134"/>
      <c r="EBS352" s="134"/>
      <c r="EBT352" s="134"/>
      <c r="EBU352" s="134"/>
      <c r="EBV352" s="134"/>
      <c r="EBW352" s="134"/>
      <c r="EBX352" s="134"/>
      <c r="EBY352" s="134"/>
      <c r="EBZ352" s="134"/>
      <c r="ECA352" s="134"/>
      <c r="ECB352" s="134"/>
      <c r="ECC352" s="134"/>
      <c r="ECD352" s="134"/>
      <c r="ECE352" s="134"/>
      <c r="ECF352" s="134"/>
      <c r="ECG352" s="134"/>
      <c r="ECH352" s="134"/>
      <c r="ECI352" s="134"/>
      <c r="ECJ352" s="134"/>
      <c r="ECK352" s="134"/>
      <c r="ECL352" s="134"/>
      <c r="ECM352" s="134"/>
      <c r="ECN352" s="134"/>
      <c r="ECO352" s="134"/>
      <c r="ECP352" s="134"/>
      <c r="ECQ352" s="134"/>
      <c r="ECR352" s="134"/>
      <c r="ECS352" s="134"/>
      <c r="ECT352" s="134"/>
      <c r="ECU352" s="134"/>
      <c r="ECV352" s="134"/>
      <c r="ECW352" s="134"/>
      <c r="ECX352" s="134"/>
      <c r="ECY352" s="134"/>
      <c r="ECZ352" s="134"/>
      <c r="EDA352" s="134"/>
      <c r="EDB352" s="134"/>
      <c r="EDC352" s="134"/>
      <c r="EDD352" s="134"/>
      <c r="EDE352" s="134"/>
      <c r="EDF352" s="134"/>
      <c r="EDG352" s="134"/>
      <c r="EDH352" s="134"/>
      <c r="EDI352" s="134"/>
      <c r="EDJ352" s="134"/>
      <c r="EDK352" s="134"/>
      <c r="EDL352" s="134"/>
      <c r="EDM352" s="134"/>
      <c r="EDN352" s="134"/>
      <c r="EDO352" s="134"/>
      <c r="EDP352" s="134"/>
      <c r="EDQ352" s="134"/>
      <c r="EDR352" s="134"/>
      <c r="EDS352" s="134"/>
      <c r="EDT352" s="134"/>
      <c r="EDU352" s="134"/>
      <c r="EDV352" s="134"/>
      <c r="EDW352" s="134"/>
      <c r="EDX352" s="134"/>
      <c r="EDY352" s="134"/>
      <c r="EDZ352" s="134"/>
      <c r="EEA352" s="134"/>
      <c r="EEB352" s="134"/>
      <c r="EEC352" s="134"/>
      <c r="EED352" s="134"/>
      <c r="EEE352" s="134"/>
      <c r="EEF352" s="134"/>
      <c r="EEG352" s="134"/>
      <c r="EEH352" s="134"/>
      <c r="EEI352" s="134"/>
      <c r="EEJ352" s="134"/>
      <c r="EEK352" s="134"/>
      <c r="EEL352" s="134"/>
      <c r="EEM352" s="134"/>
      <c r="EEN352" s="134"/>
      <c r="EEO352" s="134"/>
      <c r="EEP352" s="134"/>
      <c r="EEQ352" s="134"/>
      <c r="EER352" s="134"/>
      <c r="EES352" s="134"/>
      <c r="EET352" s="134"/>
      <c r="EEU352" s="134"/>
      <c r="EEV352" s="134"/>
      <c r="EEW352" s="134"/>
      <c r="EEX352" s="134"/>
      <c r="EEY352" s="134"/>
      <c r="EEZ352" s="134"/>
      <c r="EFA352" s="134"/>
      <c r="EFB352" s="134"/>
      <c r="EFC352" s="134"/>
      <c r="EFD352" s="134"/>
      <c r="EFE352" s="134"/>
      <c r="EFF352" s="134"/>
      <c r="EFG352" s="134"/>
      <c r="EFH352" s="134"/>
      <c r="EFI352" s="134"/>
      <c r="EFJ352" s="134"/>
      <c r="EFK352" s="134"/>
      <c r="EFL352" s="134"/>
      <c r="EFM352" s="134"/>
      <c r="EFN352" s="134"/>
      <c r="EFO352" s="134"/>
      <c r="EFP352" s="134"/>
      <c r="EFQ352" s="134"/>
      <c r="EFR352" s="134"/>
      <c r="EFS352" s="134"/>
      <c r="EFT352" s="134"/>
      <c r="EFU352" s="134"/>
      <c r="EFV352" s="134"/>
      <c r="EFW352" s="134"/>
      <c r="EFX352" s="134"/>
      <c r="EFY352" s="134"/>
      <c r="EFZ352" s="134"/>
      <c r="EGA352" s="134"/>
      <c r="EGB352" s="134"/>
      <c r="EGC352" s="134"/>
      <c r="EGD352" s="134"/>
      <c r="EGE352" s="134"/>
      <c r="EGF352" s="134"/>
      <c r="EGG352" s="134"/>
      <c r="EGH352" s="134"/>
      <c r="EGI352" s="134"/>
      <c r="EGJ352" s="134"/>
      <c r="EGK352" s="134"/>
      <c r="EGL352" s="134"/>
      <c r="EGM352" s="134"/>
      <c r="EGN352" s="134"/>
      <c r="EGO352" s="134"/>
      <c r="EGP352" s="134"/>
      <c r="EGQ352" s="134"/>
      <c r="EGR352" s="134"/>
      <c r="EGS352" s="134"/>
      <c r="EGT352" s="134"/>
      <c r="EGU352" s="134"/>
      <c r="EGV352" s="134"/>
      <c r="EGW352" s="134"/>
      <c r="EGX352" s="134"/>
      <c r="EGY352" s="134"/>
      <c r="EGZ352" s="134"/>
      <c r="EHA352" s="134"/>
      <c r="EHB352" s="134"/>
      <c r="EHC352" s="134"/>
      <c r="EHD352" s="134"/>
      <c r="EHE352" s="134"/>
      <c r="EHF352" s="134"/>
      <c r="EHG352" s="134"/>
      <c r="EHH352" s="134"/>
      <c r="EHI352" s="134"/>
      <c r="EHJ352" s="134"/>
      <c r="EHK352" s="134"/>
      <c r="EHL352" s="134"/>
      <c r="EHM352" s="134"/>
      <c r="EHN352" s="134"/>
      <c r="EHO352" s="134"/>
      <c r="EHP352" s="134"/>
      <c r="EHQ352" s="134"/>
      <c r="EHR352" s="134"/>
      <c r="EHS352" s="134"/>
      <c r="EHT352" s="134"/>
      <c r="EHU352" s="134"/>
      <c r="EHV352" s="134"/>
      <c r="EHW352" s="134"/>
      <c r="EHX352" s="134"/>
      <c r="EHY352" s="134"/>
      <c r="EHZ352" s="134"/>
      <c r="EIA352" s="134"/>
      <c r="EIB352" s="134"/>
      <c r="EIC352" s="134"/>
      <c r="EID352" s="134"/>
      <c r="EIE352" s="134"/>
      <c r="EIF352" s="134"/>
      <c r="EIG352" s="134"/>
      <c r="EIH352" s="134"/>
      <c r="EII352" s="134"/>
      <c r="EIJ352" s="134"/>
      <c r="EIK352" s="134"/>
      <c r="EIL352" s="134"/>
      <c r="EIM352" s="134"/>
      <c r="EIN352" s="134"/>
      <c r="EIO352" s="134"/>
      <c r="EIP352" s="134"/>
      <c r="EIQ352" s="134"/>
      <c r="EIR352" s="134"/>
      <c r="EIS352" s="134"/>
      <c r="EIT352" s="134"/>
      <c r="EIU352" s="134"/>
      <c r="EIV352" s="134"/>
      <c r="EIW352" s="134"/>
      <c r="EIX352" s="134"/>
      <c r="EIY352" s="134"/>
      <c r="EIZ352" s="134"/>
      <c r="EJA352" s="134"/>
      <c r="EJB352" s="134"/>
      <c r="EJC352" s="134"/>
      <c r="EJD352" s="134"/>
      <c r="EJE352" s="134"/>
      <c r="EJF352" s="134"/>
      <c r="EJG352" s="134"/>
      <c r="EJH352" s="134"/>
      <c r="EJI352" s="134"/>
      <c r="EJJ352" s="134"/>
      <c r="EJK352" s="134"/>
      <c r="EJL352" s="134"/>
      <c r="EJM352" s="134"/>
      <c r="EJN352" s="134"/>
      <c r="EJO352" s="134"/>
      <c r="EJP352" s="134"/>
      <c r="EJQ352" s="134"/>
      <c r="EJR352" s="134"/>
      <c r="EJS352" s="134"/>
      <c r="EJT352" s="134"/>
      <c r="EJU352" s="134"/>
      <c r="EJV352" s="134"/>
      <c r="EJW352" s="134"/>
      <c r="EJX352" s="134"/>
      <c r="EJY352" s="134"/>
      <c r="EJZ352" s="134"/>
      <c r="EKA352" s="134"/>
      <c r="EKB352" s="134"/>
      <c r="EKC352" s="134"/>
      <c r="EKD352" s="134"/>
      <c r="EKE352" s="134"/>
      <c r="EKF352" s="134"/>
      <c r="EKG352" s="134"/>
      <c r="EKH352" s="134"/>
      <c r="EKI352" s="134"/>
      <c r="EKJ352" s="134"/>
      <c r="EKK352" s="134"/>
      <c r="EKL352" s="134"/>
      <c r="EKM352" s="134"/>
      <c r="EKN352" s="134"/>
      <c r="EKO352" s="134"/>
      <c r="EKP352" s="134"/>
      <c r="EKQ352" s="134"/>
      <c r="EKR352" s="134"/>
      <c r="EKS352" s="134"/>
      <c r="EKT352" s="134"/>
      <c r="EKU352" s="134"/>
      <c r="EKV352" s="134"/>
      <c r="EKW352" s="134"/>
      <c r="EKX352" s="134"/>
      <c r="EKY352" s="134"/>
      <c r="EKZ352" s="134"/>
      <c r="ELA352" s="134"/>
      <c r="ELB352" s="134"/>
      <c r="ELC352" s="134"/>
      <c r="ELD352" s="134"/>
      <c r="ELE352" s="134"/>
      <c r="ELF352" s="134"/>
      <c r="ELG352" s="134"/>
      <c r="ELH352" s="134"/>
      <c r="ELI352" s="134"/>
      <c r="ELJ352" s="134"/>
      <c r="ELK352" s="134"/>
      <c r="ELL352" s="134"/>
      <c r="ELM352" s="134"/>
      <c r="ELN352" s="134"/>
      <c r="ELO352" s="134"/>
      <c r="ELP352" s="134"/>
      <c r="ELQ352" s="134"/>
      <c r="ELR352" s="134"/>
      <c r="ELS352" s="134"/>
      <c r="ELT352" s="134"/>
      <c r="ELU352" s="134"/>
      <c r="ELV352" s="134"/>
      <c r="ELW352" s="134"/>
      <c r="ELX352" s="134"/>
      <c r="ELY352" s="134"/>
      <c r="ELZ352" s="134"/>
      <c r="EMA352" s="134"/>
      <c r="EMB352" s="134"/>
      <c r="EMC352" s="134"/>
      <c r="EMD352" s="134"/>
      <c r="EME352" s="134"/>
      <c r="EMF352" s="134"/>
      <c r="EMG352" s="134"/>
      <c r="EMH352" s="134"/>
      <c r="EMI352" s="134"/>
      <c r="EMJ352" s="134"/>
      <c r="EMK352" s="134"/>
      <c r="EML352" s="134"/>
      <c r="EMM352" s="134"/>
      <c r="EMN352" s="134"/>
      <c r="EMO352" s="134"/>
      <c r="EMP352" s="134"/>
      <c r="EMQ352" s="134"/>
      <c r="EMR352" s="134"/>
      <c r="EMS352" s="134"/>
      <c r="EMT352" s="134"/>
      <c r="EMU352" s="134"/>
      <c r="EMV352" s="134"/>
      <c r="EMW352" s="134"/>
      <c r="EMX352" s="134"/>
      <c r="EMY352" s="134"/>
      <c r="EMZ352" s="134"/>
      <c r="ENA352" s="134"/>
      <c r="ENB352" s="134"/>
      <c r="ENC352" s="134"/>
      <c r="END352" s="134"/>
      <c r="ENE352" s="134"/>
      <c r="ENF352" s="134"/>
      <c r="ENG352" s="134"/>
      <c r="ENH352" s="134"/>
      <c r="ENI352" s="134"/>
      <c r="ENJ352" s="134"/>
      <c r="ENK352" s="134"/>
      <c r="ENL352" s="134"/>
      <c r="ENM352" s="134"/>
      <c r="ENN352" s="134"/>
      <c r="ENO352" s="134"/>
      <c r="ENP352" s="134"/>
      <c r="ENQ352" s="134"/>
      <c r="ENR352" s="134"/>
      <c r="ENS352" s="134"/>
      <c r="ENT352" s="134"/>
      <c r="ENU352" s="134"/>
      <c r="ENV352" s="134"/>
      <c r="ENW352" s="134"/>
      <c r="ENX352" s="134"/>
      <c r="ENY352" s="134"/>
      <c r="ENZ352" s="134"/>
      <c r="EOA352" s="134"/>
      <c r="EOB352" s="134"/>
      <c r="EOC352" s="134"/>
      <c r="EOD352" s="134"/>
      <c r="EOE352" s="134"/>
      <c r="EOF352" s="134"/>
      <c r="EOG352" s="134"/>
      <c r="EOH352" s="134"/>
      <c r="EOI352" s="134"/>
      <c r="EOJ352" s="134"/>
      <c r="EOK352" s="134"/>
      <c r="EOL352" s="134"/>
      <c r="EOM352" s="134"/>
      <c r="EON352" s="134"/>
      <c r="EOO352" s="134"/>
      <c r="EOP352" s="134"/>
      <c r="EOQ352" s="134"/>
      <c r="EOR352" s="134"/>
      <c r="EOS352" s="134"/>
      <c r="EOT352" s="134"/>
      <c r="EOU352" s="134"/>
      <c r="EOV352" s="134"/>
      <c r="EOW352" s="134"/>
      <c r="EOX352" s="134"/>
      <c r="EOY352" s="134"/>
      <c r="EOZ352" s="134"/>
      <c r="EPA352" s="134"/>
      <c r="EPB352" s="134"/>
      <c r="EPC352" s="134"/>
      <c r="EPD352" s="134"/>
      <c r="EPE352" s="134"/>
      <c r="EPF352" s="134"/>
      <c r="EPG352" s="134"/>
      <c r="EPH352" s="134"/>
      <c r="EPI352" s="134"/>
      <c r="EPJ352" s="134"/>
      <c r="EPK352" s="134"/>
      <c r="EPL352" s="134"/>
      <c r="EPM352" s="134"/>
      <c r="EPN352" s="134"/>
      <c r="EPO352" s="134"/>
      <c r="EPP352" s="134"/>
      <c r="EPQ352" s="134"/>
      <c r="EPR352" s="134"/>
      <c r="EPS352" s="134"/>
      <c r="EPT352" s="134"/>
      <c r="EPU352" s="134"/>
      <c r="EPV352" s="134"/>
      <c r="EPW352" s="134"/>
      <c r="EPX352" s="134"/>
      <c r="EPY352" s="134"/>
      <c r="EPZ352" s="134"/>
      <c r="EQA352" s="134"/>
      <c r="EQB352" s="134"/>
      <c r="EQC352" s="134"/>
      <c r="EQD352" s="134"/>
      <c r="EQE352" s="134"/>
      <c r="EQF352" s="134"/>
      <c r="EQG352" s="134"/>
      <c r="EQH352" s="134"/>
      <c r="EQI352" s="134"/>
      <c r="EQJ352" s="134"/>
      <c r="EQK352" s="134"/>
      <c r="EQL352" s="134"/>
      <c r="EQM352" s="134"/>
      <c r="EQN352" s="134"/>
      <c r="EQO352" s="134"/>
      <c r="EQP352" s="134"/>
      <c r="EQQ352" s="134"/>
      <c r="EQR352" s="134"/>
      <c r="EQS352" s="134"/>
      <c r="EQT352" s="134"/>
      <c r="EQU352" s="134"/>
      <c r="EQV352" s="134"/>
      <c r="EQW352" s="134"/>
      <c r="EQX352" s="134"/>
      <c r="EQY352" s="134"/>
      <c r="EQZ352" s="134"/>
      <c r="ERA352" s="134"/>
      <c r="ERB352" s="134"/>
      <c r="ERC352" s="134"/>
      <c r="ERD352" s="134"/>
      <c r="ERE352" s="134"/>
      <c r="ERF352" s="134"/>
      <c r="ERG352" s="134"/>
      <c r="ERH352" s="134"/>
      <c r="ERI352" s="134"/>
      <c r="ERJ352" s="134"/>
      <c r="ERK352" s="134"/>
      <c r="ERL352" s="134"/>
      <c r="ERM352" s="134"/>
      <c r="ERN352" s="134"/>
      <c r="ERO352" s="134"/>
      <c r="ERP352" s="134"/>
      <c r="ERQ352" s="134"/>
      <c r="ERR352" s="134"/>
      <c r="ERS352" s="134"/>
      <c r="ERT352" s="134"/>
      <c r="ERU352" s="134"/>
      <c r="ERV352" s="134"/>
      <c r="ERW352" s="134"/>
      <c r="ERX352" s="134"/>
      <c r="ERY352" s="134"/>
      <c r="ERZ352" s="134"/>
      <c r="ESA352" s="134"/>
      <c r="ESB352" s="134"/>
      <c r="ESC352" s="134"/>
      <c r="ESD352" s="134"/>
      <c r="ESE352" s="134"/>
      <c r="ESF352" s="134"/>
      <c r="ESG352" s="134"/>
      <c r="ESH352" s="134"/>
      <c r="ESI352" s="134"/>
      <c r="ESJ352" s="134"/>
      <c r="ESK352" s="134"/>
      <c r="ESL352" s="134"/>
      <c r="ESM352" s="134"/>
      <c r="ESN352" s="134"/>
      <c r="ESO352" s="134"/>
      <c r="ESP352" s="134"/>
      <c r="ESQ352" s="134"/>
      <c r="ESR352" s="134"/>
      <c r="ESS352" s="134"/>
      <c r="EST352" s="134"/>
      <c r="ESU352" s="134"/>
      <c r="ESV352" s="134"/>
      <c r="ESW352" s="134"/>
      <c r="ESX352" s="134"/>
      <c r="ESY352" s="134"/>
      <c r="ESZ352" s="134"/>
      <c r="ETA352" s="134"/>
      <c r="ETB352" s="134"/>
      <c r="ETC352" s="134"/>
      <c r="ETD352" s="134"/>
      <c r="ETE352" s="134"/>
      <c r="ETF352" s="134"/>
      <c r="ETG352" s="134"/>
      <c r="ETH352" s="134"/>
      <c r="ETI352" s="134"/>
      <c r="ETJ352" s="134"/>
      <c r="ETK352" s="134"/>
      <c r="ETL352" s="134"/>
      <c r="ETM352" s="134"/>
      <c r="ETN352" s="134"/>
      <c r="ETO352" s="134"/>
      <c r="ETP352" s="134"/>
      <c r="ETQ352" s="134"/>
      <c r="ETR352" s="134"/>
      <c r="ETS352" s="134"/>
      <c r="ETT352" s="134"/>
      <c r="ETU352" s="134"/>
      <c r="ETV352" s="134"/>
      <c r="ETW352" s="134"/>
      <c r="ETX352" s="134"/>
      <c r="ETY352" s="134"/>
      <c r="ETZ352" s="134"/>
      <c r="EUA352" s="134"/>
      <c r="EUB352" s="134"/>
      <c r="EUC352" s="134"/>
      <c r="EUD352" s="134"/>
      <c r="EUE352" s="134"/>
      <c r="EUF352" s="134"/>
      <c r="EUG352" s="134"/>
      <c r="EUH352" s="134"/>
      <c r="EUI352" s="134"/>
      <c r="EUJ352" s="134"/>
      <c r="EUK352" s="134"/>
      <c r="EUL352" s="134"/>
      <c r="EUM352" s="134"/>
      <c r="EUN352" s="134"/>
      <c r="EUO352" s="134"/>
      <c r="EUP352" s="134"/>
      <c r="EUQ352" s="134"/>
      <c r="EUR352" s="134"/>
      <c r="EUS352" s="134"/>
      <c r="EUT352" s="134"/>
      <c r="EUU352" s="134"/>
      <c r="EUV352" s="134"/>
      <c r="EUW352" s="134"/>
      <c r="EUX352" s="134"/>
      <c r="EUY352" s="134"/>
      <c r="EUZ352" s="134"/>
      <c r="EVA352" s="134"/>
      <c r="EVB352" s="134"/>
      <c r="EVC352" s="134"/>
      <c r="EVD352" s="134"/>
      <c r="EVE352" s="134"/>
      <c r="EVF352" s="134"/>
      <c r="EVG352" s="134"/>
      <c r="EVH352" s="134"/>
      <c r="EVI352" s="134"/>
      <c r="EVJ352" s="134"/>
      <c r="EVK352" s="134"/>
      <c r="EVL352" s="134"/>
      <c r="EVM352" s="134"/>
      <c r="EVN352" s="134"/>
      <c r="EVO352" s="134"/>
      <c r="EVP352" s="134"/>
      <c r="EVQ352" s="134"/>
      <c r="EVR352" s="134"/>
      <c r="EVS352" s="134"/>
      <c r="EVT352" s="134"/>
      <c r="EVU352" s="134"/>
      <c r="EVV352" s="134"/>
      <c r="EVW352" s="134"/>
      <c r="EVX352" s="134"/>
      <c r="EVY352" s="134"/>
      <c r="EVZ352" s="134"/>
      <c r="EWA352" s="134"/>
      <c r="EWB352" s="134"/>
      <c r="EWC352" s="134"/>
      <c r="EWD352" s="134"/>
      <c r="EWE352" s="134"/>
      <c r="EWF352" s="134"/>
      <c r="EWG352" s="134"/>
      <c r="EWH352" s="134"/>
      <c r="EWI352" s="134"/>
      <c r="EWJ352" s="134"/>
      <c r="EWK352" s="134"/>
      <c r="EWL352" s="134"/>
      <c r="EWM352" s="134"/>
      <c r="EWN352" s="134"/>
      <c r="EWO352" s="134"/>
      <c r="EWP352" s="134"/>
      <c r="EWQ352" s="134"/>
      <c r="EWR352" s="134"/>
      <c r="EWS352" s="134"/>
      <c r="EWT352" s="134"/>
      <c r="EWU352" s="134"/>
      <c r="EWV352" s="134"/>
      <c r="EWW352" s="134"/>
      <c r="EWX352" s="134"/>
      <c r="EWY352" s="134"/>
      <c r="EWZ352" s="134"/>
      <c r="EXA352" s="134"/>
      <c r="EXB352" s="134"/>
      <c r="EXC352" s="134"/>
      <c r="EXD352" s="134"/>
      <c r="EXE352" s="134"/>
      <c r="EXF352" s="134"/>
      <c r="EXG352" s="134"/>
      <c r="EXH352" s="134"/>
      <c r="EXI352" s="134"/>
      <c r="EXJ352" s="134"/>
      <c r="EXK352" s="134"/>
      <c r="EXL352" s="134"/>
      <c r="EXM352" s="134"/>
      <c r="EXN352" s="134"/>
      <c r="EXO352" s="134"/>
      <c r="EXP352" s="134"/>
      <c r="EXQ352" s="134"/>
      <c r="EXR352" s="134"/>
      <c r="EXS352" s="134"/>
      <c r="EXT352" s="134"/>
      <c r="EXU352" s="134"/>
      <c r="EXV352" s="134"/>
      <c r="EXW352" s="134"/>
      <c r="EXX352" s="134"/>
      <c r="EXY352" s="134"/>
      <c r="EXZ352" s="134"/>
      <c r="EYA352" s="134"/>
      <c r="EYB352" s="134"/>
      <c r="EYC352" s="134"/>
      <c r="EYD352" s="134"/>
      <c r="EYE352" s="134"/>
      <c r="EYF352" s="134"/>
      <c r="EYG352" s="134"/>
      <c r="EYH352" s="134"/>
      <c r="EYI352" s="134"/>
      <c r="EYJ352" s="134"/>
      <c r="EYK352" s="134"/>
      <c r="EYL352" s="134"/>
      <c r="EYM352" s="134"/>
      <c r="EYN352" s="134"/>
      <c r="EYO352" s="134"/>
      <c r="EYP352" s="134"/>
      <c r="EYQ352" s="134"/>
      <c r="EYR352" s="134"/>
      <c r="EYS352" s="134"/>
      <c r="EYT352" s="134"/>
      <c r="EYU352" s="134"/>
      <c r="EYV352" s="134"/>
      <c r="EYW352" s="134"/>
      <c r="EYX352" s="134"/>
      <c r="EYY352" s="134"/>
      <c r="EYZ352" s="134"/>
      <c r="EZA352" s="134"/>
      <c r="EZB352" s="134"/>
      <c r="EZC352" s="134"/>
      <c r="EZD352" s="134"/>
      <c r="EZE352" s="134"/>
      <c r="EZF352" s="134"/>
      <c r="EZG352" s="134"/>
      <c r="EZH352" s="134"/>
      <c r="EZI352" s="134"/>
      <c r="EZJ352" s="134"/>
      <c r="EZK352" s="134"/>
      <c r="EZL352" s="134"/>
      <c r="EZM352" s="134"/>
      <c r="EZN352" s="134"/>
      <c r="EZO352" s="134"/>
      <c r="EZP352" s="134"/>
      <c r="EZQ352" s="134"/>
      <c r="EZR352" s="134"/>
      <c r="EZS352" s="134"/>
      <c r="EZT352" s="134"/>
      <c r="EZU352" s="134"/>
      <c r="EZV352" s="134"/>
      <c r="EZW352" s="134"/>
      <c r="EZX352" s="134"/>
      <c r="EZY352" s="134"/>
      <c r="EZZ352" s="134"/>
      <c r="FAA352" s="134"/>
      <c r="FAB352" s="134"/>
      <c r="FAC352" s="134"/>
      <c r="FAD352" s="134"/>
      <c r="FAE352" s="134"/>
      <c r="FAF352" s="134"/>
      <c r="FAG352" s="134"/>
      <c r="FAH352" s="134"/>
      <c r="FAI352" s="134"/>
      <c r="FAJ352" s="134"/>
      <c r="FAK352" s="134"/>
      <c r="FAL352" s="134"/>
      <c r="FAM352" s="134"/>
      <c r="FAN352" s="134"/>
      <c r="FAO352" s="134"/>
      <c r="FAP352" s="134"/>
      <c r="FAQ352" s="134"/>
      <c r="FAR352" s="134"/>
      <c r="FAS352" s="134"/>
      <c r="FAT352" s="134"/>
      <c r="FAU352" s="134"/>
      <c r="FAV352" s="134"/>
      <c r="FAW352" s="134"/>
      <c r="FAX352" s="134"/>
      <c r="FAY352" s="134"/>
      <c r="FAZ352" s="134"/>
      <c r="FBA352" s="134"/>
      <c r="FBB352" s="134"/>
      <c r="FBC352" s="134"/>
      <c r="FBD352" s="134"/>
      <c r="FBE352" s="134"/>
      <c r="FBF352" s="134"/>
      <c r="FBG352" s="134"/>
      <c r="FBH352" s="134"/>
      <c r="FBI352" s="134"/>
      <c r="FBJ352" s="134"/>
      <c r="FBK352" s="134"/>
      <c r="FBL352" s="134"/>
      <c r="FBM352" s="134"/>
      <c r="FBN352" s="134"/>
      <c r="FBO352" s="134"/>
      <c r="FBP352" s="134"/>
      <c r="FBQ352" s="134"/>
      <c r="FBR352" s="134"/>
      <c r="FBS352" s="134"/>
      <c r="FBT352" s="134"/>
      <c r="FBU352" s="134"/>
      <c r="FBV352" s="134"/>
      <c r="FBW352" s="134"/>
      <c r="FBX352" s="134"/>
      <c r="FBY352" s="134"/>
      <c r="FBZ352" s="134"/>
      <c r="FCA352" s="134"/>
      <c r="FCB352" s="134"/>
      <c r="FCC352" s="134"/>
      <c r="FCD352" s="134"/>
      <c r="FCE352" s="134"/>
      <c r="FCF352" s="134"/>
      <c r="FCG352" s="134"/>
      <c r="FCH352" s="134"/>
      <c r="FCI352" s="134"/>
      <c r="FCJ352" s="134"/>
      <c r="FCK352" s="134"/>
      <c r="FCL352" s="134"/>
      <c r="FCM352" s="134"/>
      <c r="FCN352" s="134"/>
      <c r="FCO352" s="134"/>
      <c r="FCP352" s="134"/>
      <c r="FCQ352" s="134"/>
      <c r="FCR352" s="134"/>
      <c r="FCS352" s="134"/>
      <c r="FCT352" s="134"/>
      <c r="FCU352" s="134"/>
      <c r="FCV352" s="134"/>
      <c r="FCW352" s="134"/>
      <c r="FCX352" s="134"/>
      <c r="FCY352" s="134"/>
      <c r="FCZ352" s="134"/>
      <c r="FDA352" s="134"/>
      <c r="FDB352" s="134"/>
      <c r="FDC352" s="134"/>
      <c r="FDD352" s="134"/>
      <c r="FDE352" s="134"/>
      <c r="FDF352" s="134"/>
      <c r="FDG352" s="134"/>
      <c r="FDH352" s="134"/>
      <c r="FDI352" s="134"/>
      <c r="FDJ352" s="134"/>
      <c r="FDK352" s="134"/>
      <c r="FDL352" s="134"/>
      <c r="FDM352" s="134"/>
      <c r="FDN352" s="134"/>
      <c r="FDO352" s="134"/>
      <c r="FDP352" s="134"/>
      <c r="FDQ352" s="134"/>
      <c r="FDR352" s="134"/>
      <c r="FDS352" s="134"/>
      <c r="FDT352" s="134"/>
      <c r="FDU352" s="134"/>
      <c r="FDV352" s="134"/>
      <c r="FDW352" s="134"/>
      <c r="FDX352" s="134"/>
      <c r="FDY352" s="134"/>
      <c r="FDZ352" s="134"/>
      <c r="FEA352" s="134"/>
      <c r="FEB352" s="134"/>
      <c r="FEC352" s="134"/>
      <c r="FED352" s="134"/>
      <c r="FEE352" s="134"/>
      <c r="FEF352" s="134"/>
      <c r="FEG352" s="134"/>
      <c r="FEH352" s="134"/>
      <c r="FEI352" s="134"/>
      <c r="FEJ352" s="134"/>
      <c r="FEK352" s="134"/>
      <c r="FEL352" s="134"/>
      <c r="FEM352" s="134"/>
      <c r="FEN352" s="134"/>
      <c r="FEO352" s="134"/>
      <c r="FEP352" s="134"/>
      <c r="FEQ352" s="134"/>
      <c r="FER352" s="134"/>
      <c r="FES352" s="134"/>
      <c r="FET352" s="134"/>
      <c r="FEU352" s="134"/>
      <c r="FEV352" s="134"/>
      <c r="FEW352" s="134"/>
      <c r="FEX352" s="134"/>
      <c r="FEY352" s="134"/>
      <c r="FEZ352" s="134"/>
      <c r="FFA352" s="134"/>
      <c r="FFB352" s="134"/>
      <c r="FFC352" s="134"/>
      <c r="FFD352" s="134"/>
      <c r="FFE352" s="134"/>
      <c r="FFF352" s="134"/>
      <c r="FFG352" s="134"/>
      <c r="FFH352" s="134"/>
      <c r="FFI352" s="134"/>
      <c r="FFJ352" s="134"/>
      <c r="FFK352" s="134"/>
      <c r="FFL352" s="134"/>
      <c r="FFM352" s="134"/>
      <c r="FFN352" s="134"/>
      <c r="FFO352" s="134"/>
      <c r="FFP352" s="134"/>
      <c r="FFQ352" s="134"/>
      <c r="FFR352" s="134"/>
      <c r="FFS352" s="134"/>
      <c r="FFT352" s="134"/>
      <c r="FFU352" s="134"/>
      <c r="FFV352" s="134"/>
      <c r="FFW352" s="134"/>
      <c r="FFX352" s="134"/>
      <c r="FFY352" s="134"/>
      <c r="FFZ352" s="134"/>
      <c r="FGA352" s="134"/>
      <c r="FGB352" s="134"/>
      <c r="FGC352" s="134"/>
      <c r="FGD352" s="134"/>
      <c r="FGE352" s="134"/>
      <c r="FGF352" s="134"/>
      <c r="FGG352" s="134"/>
      <c r="FGH352" s="134"/>
      <c r="FGI352" s="134"/>
      <c r="FGJ352" s="134"/>
      <c r="FGK352" s="134"/>
      <c r="FGL352" s="134"/>
      <c r="FGM352" s="134"/>
      <c r="FGN352" s="134"/>
      <c r="FGO352" s="134"/>
      <c r="FGP352" s="134"/>
      <c r="FGQ352" s="134"/>
      <c r="FGR352" s="134"/>
      <c r="FGS352" s="134"/>
      <c r="FGT352" s="134"/>
      <c r="FGU352" s="134"/>
      <c r="FGV352" s="134"/>
      <c r="FGW352" s="134"/>
      <c r="FGX352" s="134"/>
      <c r="FGY352" s="134"/>
      <c r="FGZ352" s="134"/>
      <c r="FHA352" s="134"/>
      <c r="FHB352" s="134"/>
      <c r="FHC352" s="134"/>
      <c r="FHD352" s="134"/>
      <c r="FHE352" s="134"/>
      <c r="FHF352" s="134"/>
      <c r="FHG352" s="134"/>
      <c r="FHH352" s="134"/>
      <c r="FHI352" s="134"/>
      <c r="FHJ352" s="134"/>
      <c r="FHK352" s="134"/>
      <c r="FHL352" s="134"/>
      <c r="FHM352" s="134"/>
      <c r="FHN352" s="134"/>
      <c r="FHO352" s="134"/>
      <c r="FHP352" s="134"/>
      <c r="FHQ352" s="134"/>
      <c r="FHR352" s="134"/>
      <c r="FHS352" s="134"/>
      <c r="FHT352" s="134"/>
      <c r="FHU352" s="134"/>
      <c r="FHV352" s="134"/>
      <c r="FHW352" s="134"/>
      <c r="FHX352" s="134"/>
      <c r="FHY352" s="134"/>
      <c r="FHZ352" s="134"/>
      <c r="FIA352" s="134"/>
      <c r="FIB352" s="134"/>
      <c r="FIC352" s="134"/>
      <c r="FID352" s="134"/>
      <c r="FIE352" s="134"/>
      <c r="FIF352" s="134"/>
      <c r="FIG352" s="134"/>
      <c r="FIH352" s="134"/>
      <c r="FII352" s="134"/>
      <c r="FIJ352" s="134"/>
      <c r="FIK352" s="134"/>
      <c r="FIL352" s="134"/>
      <c r="FIM352" s="134"/>
      <c r="FIN352" s="134"/>
      <c r="FIO352" s="134"/>
      <c r="FIP352" s="134"/>
      <c r="FIQ352" s="134"/>
      <c r="FIR352" s="134"/>
      <c r="FIS352" s="134"/>
      <c r="FIT352" s="134"/>
      <c r="FIU352" s="134"/>
      <c r="FIV352" s="134"/>
      <c r="FIW352" s="134"/>
      <c r="FIX352" s="134"/>
      <c r="FIY352" s="134"/>
      <c r="FIZ352" s="134"/>
      <c r="FJA352" s="134"/>
      <c r="FJB352" s="134"/>
      <c r="FJC352" s="134"/>
      <c r="FJD352" s="134"/>
      <c r="FJE352" s="134"/>
      <c r="FJF352" s="134"/>
      <c r="FJG352" s="134"/>
      <c r="FJH352" s="134"/>
      <c r="FJI352" s="134"/>
      <c r="FJJ352" s="134"/>
      <c r="FJK352" s="134"/>
      <c r="FJL352" s="134"/>
      <c r="FJM352" s="134"/>
      <c r="FJN352" s="134"/>
      <c r="FJO352" s="134"/>
      <c r="FJP352" s="134"/>
      <c r="FJQ352" s="134"/>
      <c r="FJR352" s="134"/>
      <c r="FJS352" s="134"/>
      <c r="FJT352" s="134"/>
      <c r="FJU352" s="134"/>
      <c r="FJV352" s="134"/>
      <c r="FJW352" s="134"/>
      <c r="FJX352" s="134"/>
      <c r="FJY352" s="134"/>
      <c r="FJZ352" s="134"/>
      <c r="FKA352" s="134"/>
      <c r="FKB352" s="134"/>
      <c r="FKC352" s="134"/>
      <c r="FKD352" s="134"/>
      <c r="FKE352" s="134"/>
      <c r="FKF352" s="134"/>
      <c r="FKG352" s="134"/>
      <c r="FKH352" s="134"/>
      <c r="FKI352" s="134"/>
      <c r="FKJ352" s="134"/>
      <c r="FKK352" s="134"/>
      <c r="FKL352" s="134"/>
      <c r="FKM352" s="134"/>
      <c r="FKN352" s="134"/>
      <c r="FKO352" s="134"/>
      <c r="FKP352" s="134"/>
      <c r="FKQ352" s="134"/>
      <c r="FKR352" s="134"/>
      <c r="FKS352" s="134"/>
      <c r="FKT352" s="134"/>
      <c r="FKU352" s="134"/>
      <c r="FKV352" s="134"/>
      <c r="FKW352" s="134"/>
      <c r="FKX352" s="134"/>
      <c r="FKY352" s="134"/>
      <c r="FKZ352" s="134"/>
      <c r="FLA352" s="134"/>
      <c r="FLB352" s="134"/>
      <c r="FLC352" s="134"/>
      <c r="FLD352" s="134"/>
      <c r="FLE352" s="134"/>
      <c r="FLF352" s="134"/>
      <c r="FLG352" s="134"/>
      <c r="FLH352" s="134"/>
      <c r="FLI352" s="134"/>
      <c r="FLJ352" s="134"/>
      <c r="FLK352" s="134"/>
      <c r="FLL352" s="134"/>
      <c r="FLM352" s="134"/>
      <c r="FLN352" s="134"/>
      <c r="FLO352" s="134"/>
      <c r="FLP352" s="134"/>
      <c r="FLQ352" s="134"/>
      <c r="FLR352" s="134"/>
      <c r="FLS352" s="134"/>
      <c r="FLT352" s="134"/>
      <c r="FLU352" s="134"/>
      <c r="FLV352" s="134"/>
      <c r="FLW352" s="134"/>
      <c r="FLX352" s="134"/>
      <c r="FLY352" s="134"/>
      <c r="FLZ352" s="134"/>
      <c r="FMA352" s="134"/>
      <c r="FMB352" s="134"/>
      <c r="FMC352" s="134"/>
      <c r="FMD352" s="134"/>
      <c r="FME352" s="134"/>
      <c r="FMF352" s="134"/>
      <c r="FMG352" s="134"/>
      <c r="FMH352" s="134"/>
      <c r="FMI352" s="134"/>
      <c r="FMJ352" s="134"/>
      <c r="FMK352" s="134"/>
      <c r="FML352" s="134"/>
      <c r="FMM352" s="134"/>
      <c r="FMN352" s="134"/>
      <c r="FMO352" s="134"/>
      <c r="FMP352" s="134"/>
      <c r="FMQ352" s="134"/>
      <c r="FMR352" s="134"/>
      <c r="FMS352" s="134"/>
      <c r="FMT352" s="134"/>
      <c r="FMU352" s="134"/>
      <c r="FMV352" s="134"/>
      <c r="FMW352" s="134"/>
      <c r="FMX352" s="134"/>
      <c r="FMY352" s="134"/>
      <c r="FMZ352" s="134"/>
      <c r="FNA352" s="134"/>
      <c r="FNB352" s="134"/>
      <c r="FNC352" s="134"/>
      <c r="FND352" s="134"/>
      <c r="FNE352" s="134"/>
      <c r="FNF352" s="134"/>
      <c r="FNG352" s="134"/>
      <c r="FNH352" s="134"/>
      <c r="FNI352" s="134"/>
      <c r="FNJ352" s="134"/>
      <c r="FNK352" s="134"/>
      <c r="FNL352" s="134"/>
      <c r="FNM352" s="134"/>
      <c r="FNN352" s="134"/>
      <c r="FNO352" s="134"/>
      <c r="FNP352" s="134"/>
      <c r="FNQ352" s="134"/>
      <c r="FNR352" s="134"/>
      <c r="FNS352" s="134"/>
      <c r="FNT352" s="134"/>
      <c r="FNU352" s="134"/>
      <c r="FNV352" s="134"/>
      <c r="FNW352" s="134"/>
      <c r="FNX352" s="134"/>
      <c r="FNY352" s="134"/>
      <c r="FNZ352" s="134"/>
      <c r="FOA352" s="134"/>
      <c r="FOB352" s="134"/>
      <c r="FOC352" s="134"/>
      <c r="FOD352" s="134"/>
      <c r="FOE352" s="134"/>
      <c r="FOF352" s="134"/>
      <c r="FOG352" s="134"/>
      <c r="FOH352" s="134"/>
      <c r="FOI352" s="134"/>
      <c r="FOJ352" s="134"/>
      <c r="FOK352" s="134"/>
      <c r="FOL352" s="134"/>
      <c r="FOM352" s="134"/>
      <c r="FON352" s="134"/>
      <c r="FOO352" s="134"/>
      <c r="FOP352" s="134"/>
      <c r="FOQ352" s="134"/>
      <c r="FOR352" s="134"/>
      <c r="FOS352" s="134"/>
      <c r="FOT352" s="134"/>
      <c r="FOU352" s="134"/>
      <c r="FOV352" s="134"/>
      <c r="FOW352" s="134"/>
      <c r="FOX352" s="134"/>
      <c r="FOY352" s="134"/>
      <c r="FOZ352" s="134"/>
      <c r="FPA352" s="134"/>
      <c r="FPB352" s="134"/>
      <c r="FPC352" s="134"/>
      <c r="FPD352" s="134"/>
      <c r="FPE352" s="134"/>
      <c r="FPF352" s="134"/>
      <c r="FPG352" s="134"/>
      <c r="FPH352" s="134"/>
      <c r="FPI352" s="134"/>
      <c r="FPJ352" s="134"/>
      <c r="FPK352" s="134"/>
      <c r="FPL352" s="134"/>
      <c r="FPM352" s="134"/>
      <c r="FPN352" s="134"/>
      <c r="FPO352" s="134"/>
      <c r="FPP352" s="134"/>
      <c r="FPQ352" s="134"/>
      <c r="FPR352" s="134"/>
      <c r="FPS352" s="134"/>
      <c r="FPT352" s="134"/>
      <c r="FPU352" s="134"/>
      <c r="FPV352" s="134"/>
      <c r="FPW352" s="134"/>
      <c r="FPX352" s="134"/>
      <c r="FPY352" s="134"/>
      <c r="FPZ352" s="134"/>
      <c r="FQA352" s="134"/>
      <c r="FQB352" s="134"/>
      <c r="FQC352" s="134"/>
      <c r="FQD352" s="134"/>
      <c r="FQE352" s="134"/>
      <c r="FQF352" s="134"/>
      <c r="FQG352" s="134"/>
      <c r="FQH352" s="134"/>
      <c r="FQI352" s="134"/>
      <c r="FQJ352" s="134"/>
      <c r="FQK352" s="134"/>
      <c r="FQL352" s="134"/>
      <c r="FQM352" s="134"/>
      <c r="FQN352" s="134"/>
      <c r="FQO352" s="134"/>
      <c r="FQP352" s="134"/>
      <c r="FQQ352" s="134"/>
      <c r="FQR352" s="134"/>
      <c r="FQS352" s="134"/>
      <c r="FQT352" s="134"/>
      <c r="FQU352" s="134"/>
      <c r="FQV352" s="134"/>
      <c r="FQW352" s="134"/>
      <c r="FQX352" s="134"/>
      <c r="FQY352" s="134"/>
      <c r="FQZ352" s="134"/>
      <c r="FRA352" s="134"/>
      <c r="FRB352" s="134"/>
      <c r="FRC352" s="134"/>
      <c r="FRD352" s="134"/>
      <c r="FRE352" s="134"/>
      <c r="FRF352" s="134"/>
      <c r="FRG352" s="134"/>
      <c r="FRH352" s="134"/>
      <c r="FRI352" s="134"/>
      <c r="FRJ352" s="134"/>
      <c r="FRK352" s="134"/>
      <c r="FRL352" s="134"/>
      <c r="FRM352" s="134"/>
      <c r="FRN352" s="134"/>
      <c r="FRO352" s="134"/>
      <c r="FRP352" s="134"/>
      <c r="FRQ352" s="134"/>
      <c r="FRR352" s="134"/>
      <c r="FRS352" s="134"/>
      <c r="FRT352" s="134"/>
      <c r="FRU352" s="134"/>
      <c r="FRV352" s="134"/>
      <c r="FRW352" s="134"/>
      <c r="FRX352" s="134"/>
      <c r="FRY352" s="134"/>
      <c r="FRZ352" s="134"/>
      <c r="FSA352" s="134"/>
      <c r="FSB352" s="134"/>
      <c r="FSC352" s="134"/>
      <c r="FSD352" s="134"/>
      <c r="FSE352" s="134"/>
      <c r="FSF352" s="134"/>
      <c r="FSG352" s="134"/>
      <c r="FSH352" s="134"/>
      <c r="FSI352" s="134"/>
      <c r="FSJ352" s="134"/>
      <c r="FSK352" s="134"/>
      <c r="FSL352" s="134"/>
      <c r="FSM352" s="134"/>
      <c r="FSN352" s="134"/>
      <c r="FSO352" s="134"/>
      <c r="FSP352" s="134"/>
      <c r="FSQ352" s="134"/>
      <c r="FSR352" s="134"/>
      <c r="FSS352" s="134"/>
      <c r="FST352" s="134"/>
      <c r="FSU352" s="134"/>
      <c r="FSV352" s="134"/>
      <c r="FSW352" s="134"/>
      <c r="FSX352" s="134"/>
      <c r="FSY352" s="134"/>
      <c r="FSZ352" s="134"/>
      <c r="FTA352" s="134"/>
      <c r="FTB352" s="134"/>
      <c r="FTC352" s="134"/>
      <c r="FTD352" s="134"/>
      <c r="FTE352" s="134"/>
      <c r="FTF352" s="134"/>
      <c r="FTG352" s="134"/>
      <c r="FTH352" s="134"/>
      <c r="FTI352" s="134"/>
      <c r="FTJ352" s="134"/>
      <c r="FTK352" s="134"/>
      <c r="FTL352" s="134"/>
      <c r="FTM352" s="134"/>
      <c r="FTN352" s="134"/>
      <c r="FTO352" s="134"/>
      <c r="FTP352" s="134"/>
      <c r="FTQ352" s="134"/>
      <c r="FTR352" s="134"/>
      <c r="FTS352" s="134"/>
      <c r="FTT352" s="134"/>
      <c r="FTU352" s="134"/>
      <c r="FTV352" s="134"/>
      <c r="FTW352" s="134"/>
      <c r="FTX352" s="134"/>
      <c r="FTY352" s="134"/>
      <c r="FTZ352" s="134"/>
      <c r="FUA352" s="134"/>
      <c r="FUB352" s="134"/>
      <c r="FUC352" s="134"/>
      <c r="FUD352" s="134"/>
      <c r="FUE352" s="134"/>
      <c r="FUF352" s="134"/>
      <c r="FUG352" s="134"/>
      <c r="FUH352" s="134"/>
      <c r="FUI352" s="134"/>
      <c r="FUJ352" s="134"/>
      <c r="FUK352" s="134"/>
      <c r="FUL352" s="134"/>
      <c r="FUM352" s="134"/>
      <c r="FUN352" s="134"/>
      <c r="FUO352" s="134"/>
      <c r="FUP352" s="134"/>
      <c r="FUQ352" s="134"/>
      <c r="FUR352" s="134"/>
      <c r="FUS352" s="134"/>
      <c r="FUT352" s="134"/>
      <c r="FUU352" s="134"/>
      <c r="FUV352" s="134"/>
      <c r="FUW352" s="134"/>
      <c r="FUX352" s="134"/>
      <c r="FUY352" s="134"/>
      <c r="FUZ352" s="134"/>
      <c r="FVA352" s="134"/>
      <c r="FVB352" s="134"/>
      <c r="FVC352" s="134"/>
      <c r="FVD352" s="134"/>
      <c r="FVE352" s="134"/>
      <c r="FVF352" s="134"/>
      <c r="FVG352" s="134"/>
      <c r="FVH352" s="134"/>
      <c r="FVI352" s="134"/>
      <c r="FVJ352" s="134"/>
      <c r="FVK352" s="134"/>
      <c r="FVL352" s="134"/>
      <c r="FVM352" s="134"/>
      <c r="FVN352" s="134"/>
      <c r="FVO352" s="134"/>
      <c r="FVP352" s="134"/>
      <c r="FVQ352" s="134"/>
      <c r="FVR352" s="134"/>
      <c r="FVS352" s="134"/>
      <c r="FVT352" s="134"/>
      <c r="FVU352" s="134"/>
      <c r="FVV352" s="134"/>
      <c r="FVW352" s="134"/>
      <c r="FVX352" s="134"/>
      <c r="FVY352" s="134"/>
      <c r="FVZ352" s="134"/>
      <c r="FWA352" s="134"/>
      <c r="FWB352" s="134"/>
      <c r="FWC352" s="134"/>
      <c r="FWD352" s="134"/>
      <c r="FWE352" s="134"/>
      <c r="FWF352" s="134"/>
      <c r="FWG352" s="134"/>
      <c r="FWH352" s="134"/>
      <c r="FWI352" s="134"/>
      <c r="FWJ352" s="134"/>
      <c r="FWK352" s="134"/>
      <c r="FWL352" s="134"/>
      <c r="FWM352" s="134"/>
      <c r="FWN352" s="134"/>
      <c r="FWO352" s="134"/>
      <c r="FWP352" s="134"/>
      <c r="FWQ352" s="134"/>
      <c r="FWR352" s="134"/>
      <c r="FWS352" s="134"/>
      <c r="FWT352" s="134"/>
      <c r="FWU352" s="134"/>
      <c r="FWV352" s="134"/>
      <c r="FWW352" s="134"/>
      <c r="FWX352" s="134"/>
      <c r="FWY352" s="134"/>
      <c r="FWZ352" s="134"/>
      <c r="FXA352" s="134"/>
      <c r="FXB352" s="134"/>
      <c r="FXC352" s="134"/>
      <c r="FXD352" s="134"/>
      <c r="FXE352" s="134"/>
      <c r="FXF352" s="134"/>
      <c r="FXG352" s="134"/>
      <c r="FXH352" s="134"/>
      <c r="FXI352" s="134"/>
      <c r="FXJ352" s="134"/>
      <c r="FXK352" s="134"/>
      <c r="FXL352" s="134"/>
      <c r="FXM352" s="134"/>
      <c r="FXN352" s="134"/>
      <c r="FXO352" s="134"/>
      <c r="FXP352" s="134"/>
      <c r="FXQ352" s="134"/>
      <c r="FXR352" s="134"/>
      <c r="FXS352" s="134"/>
      <c r="FXT352" s="134"/>
      <c r="FXU352" s="134"/>
      <c r="FXV352" s="134"/>
      <c r="FXW352" s="134"/>
      <c r="FXX352" s="134"/>
      <c r="FXY352" s="134"/>
      <c r="FXZ352" s="134"/>
      <c r="FYA352" s="134"/>
      <c r="FYB352" s="134"/>
      <c r="FYC352" s="134"/>
      <c r="FYD352" s="134"/>
      <c r="FYE352" s="134"/>
      <c r="FYF352" s="134"/>
      <c r="FYG352" s="134"/>
      <c r="FYH352" s="134"/>
      <c r="FYI352" s="134"/>
      <c r="FYJ352" s="134"/>
      <c r="FYK352" s="134"/>
      <c r="FYL352" s="134"/>
      <c r="FYM352" s="134"/>
      <c r="FYN352" s="134"/>
      <c r="FYO352" s="134"/>
      <c r="FYP352" s="134"/>
      <c r="FYQ352" s="134"/>
      <c r="FYR352" s="134"/>
      <c r="FYS352" s="134"/>
      <c r="FYT352" s="134"/>
      <c r="FYU352" s="134"/>
      <c r="FYV352" s="134"/>
      <c r="FYW352" s="134"/>
      <c r="FYX352" s="134"/>
      <c r="FYY352" s="134"/>
      <c r="FYZ352" s="134"/>
      <c r="FZA352" s="134"/>
      <c r="FZB352" s="134"/>
      <c r="FZC352" s="134"/>
      <c r="FZD352" s="134"/>
      <c r="FZE352" s="134"/>
      <c r="FZF352" s="134"/>
      <c r="FZG352" s="134"/>
      <c r="FZH352" s="134"/>
      <c r="FZI352" s="134"/>
      <c r="FZJ352" s="134"/>
      <c r="FZK352" s="134"/>
      <c r="FZL352" s="134"/>
      <c r="FZM352" s="134"/>
      <c r="FZN352" s="134"/>
      <c r="FZO352" s="134"/>
      <c r="FZP352" s="134"/>
      <c r="FZQ352" s="134"/>
      <c r="FZR352" s="134"/>
      <c r="FZS352" s="134"/>
      <c r="FZT352" s="134"/>
      <c r="FZU352" s="134"/>
      <c r="FZV352" s="134"/>
      <c r="FZW352" s="134"/>
      <c r="FZX352" s="134"/>
      <c r="FZY352" s="134"/>
      <c r="FZZ352" s="134"/>
      <c r="GAA352" s="134"/>
      <c r="GAB352" s="134"/>
      <c r="GAC352" s="134"/>
      <c r="GAD352" s="134"/>
      <c r="GAE352" s="134"/>
      <c r="GAF352" s="134"/>
      <c r="GAG352" s="134"/>
      <c r="GAH352" s="134"/>
      <c r="GAI352" s="134"/>
      <c r="GAJ352" s="134"/>
      <c r="GAK352" s="134"/>
      <c r="GAL352" s="134"/>
      <c r="GAM352" s="134"/>
      <c r="GAN352" s="134"/>
      <c r="GAO352" s="134"/>
      <c r="GAP352" s="134"/>
      <c r="GAQ352" s="134"/>
      <c r="GAR352" s="134"/>
      <c r="GAS352" s="134"/>
      <c r="GAT352" s="134"/>
      <c r="GAU352" s="134"/>
      <c r="GAV352" s="134"/>
      <c r="GAW352" s="134"/>
      <c r="GAX352" s="134"/>
      <c r="GAY352" s="134"/>
      <c r="GAZ352" s="134"/>
      <c r="GBA352" s="134"/>
      <c r="GBB352" s="134"/>
      <c r="GBC352" s="134"/>
      <c r="GBD352" s="134"/>
      <c r="GBE352" s="134"/>
      <c r="GBF352" s="134"/>
      <c r="GBG352" s="134"/>
      <c r="GBH352" s="134"/>
      <c r="GBI352" s="134"/>
      <c r="GBJ352" s="134"/>
      <c r="GBK352" s="134"/>
      <c r="GBL352" s="134"/>
      <c r="GBM352" s="134"/>
      <c r="GBN352" s="134"/>
      <c r="GBO352" s="134"/>
      <c r="GBP352" s="134"/>
      <c r="GBQ352" s="134"/>
      <c r="GBR352" s="134"/>
      <c r="GBS352" s="134"/>
      <c r="GBT352" s="134"/>
      <c r="GBU352" s="134"/>
      <c r="GBV352" s="134"/>
      <c r="GBW352" s="134"/>
      <c r="GBX352" s="134"/>
      <c r="GBY352" s="134"/>
      <c r="GBZ352" s="134"/>
      <c r="GCA352" s="134"/>
      <c r="GCB352" s="134"/>
      <c r="GCC352" s="134"/>
      <c r="GCD352" s="134"/>
      <c r="GCE352" s="134"/>
      <c r="GCF352" s="134"/>
      <c r="GCG352" s="134"/>
      <c r="GCH352" s="134"/>
      <c r="GCI352" s="134"/>
      <c r="GCJ352" s="134"/>
      <c r="GCK352" s="134"/>
      <c r="GCL352" s="134"/>
      <c r="GCM352" s="134"/>
      <c r="GCN352" s="134"/>
      <c r="GCO352" s="134"/>
      <c r="GCP352" s="134"/>
      <c r="GCQ352" s="134"/>
      <c r="GCR352" s="134"/>
      <c r="GCS352" s="134"/>
      <c r="GCT352" s="134"/>
      <c r="GCU352" s="134"/>
      <c r="GCV352" s="134"/>
      <c r="GCW352" s="134"/>
      <c r="GCX352" s="134"/>
      <c r="GCY352" s="134"/>
      <c r="GCZ352" s="134"/>
      <c r="GDA352" s="134"/>
      <c r="GDB352" s="134"/>
      <c r="GDC352" s="134"/>
      <c r="GDD352" s="134"/>
      <c r="GDE352" s="134"/>
      <c r="GDF352" s="134"/>
      <c r="GDG352" s="134"/>
      <c r="GDH352" s="134"/>
      <c r="GDI352" s="134"/>
      <c r="GDJ352" s="134"/>
      <c r="GDK352" s="134"/>
      <c r="GDL352" s="134"/>
      <c r="GDM352" s="134"/>
      <c r="GDN352" s="134"/>
      <c r="GDO352" s="134"/>
      <c r="GDP352" s="134"/>
      <c r="GDQ352" s="134"/>
      <c r="GDR352" s="134"/>
      <c r="GDS352" s="134"/>
      <c r="GDT352" s="134"/>
      <c r="GDU352" s="134"/>
      <c r="GDV352" s="134"/>
      <c r="GDW352" s="134"/>
      <c r="GDX352" s="134"/>
      <c r="GDY352" s="134"/>
      <c r="GDZ352" s="134"/>
      <c r="GEA352" s="134"/>
      <c r="GEB352" s="134"/>
      <c r="GEC352" s="134"/>
      <c r="GED352" s="134"/>
      <c r="GEE352" s="134"/>
      <c r="GEF352" s="134"/>
      <c r="GEG352" s="134"/>
      <c r="GEH352" s="134"/>
      <c r="GEI352" s="134"/>
      <c r="GEJ352" s="134"/>
      <c r="GEK352" s="134"/>
      <c r="GEL352" s="134"/>
      <c r="GEM352" s="134"/>
      <c r="GEN352" s="134"/>
      <c r="GEO352" s="134"/>
      <c r="GEP352" s="134"/>
      <c r="GEQ352" s="134"/>
      <c r="GER352" s="134"/>
      <c r="GES352" s="134"/>
      <c r="GET352" s="134"/>
      <c r="GEU352" s="134"/>
      <c r="GEV352" s="134"/>
      <c r="GEW352" s="134"/>
      <c r="GEX352" s="134"/>
      <c r="GEY352" s="134"/>
      <c r="GEZ352" s="134"/>
      <c r="GFA352" s="134"/>
      <c r="GFB352" s="134"/>
      <c r="GFC352" s="134"/>
      <c r="GFD352" s="134"/>
      <c r="GFE352" s="134"/>
      <c r="GFF352" s="134"/>
      <c r="GFG352" s="134"/>
      <c r="GFH352" s="134"/>
      <c r="GFI352" s="134"/>
      <c r="GFJ352" s="134"/>
      <c r="GFK352" s="134"/>
      <c r="GFL352" s="134"/>
      <c r="GFM352" s="134"/>
      <c r="GFN352" s="134"/>
      <c r="GFO352" s="134"/>
      <c r="GFP352" s="134"/>
      <c r="GFQ352" s="134"/>
      <c r="GFR352" s="134"/>
      <c r="GFS352" s="134"/>
      <c r="GFT352" s="134"/>
      <c r="GFU352" s="134"/>
      <c r="GFV352" s="134"/>
      <c r="GFW352" s="134"/>
      <c r="GFX352" s="134"/>
      <c r="GFY352" s="134"/>
      <c r="GFZ352" s="134"/>
      <c r="GGA352" s="134"/>
      <c r="GGB352" s="134"/>
      <c r="GGC352" s="134"/>
      <c r="GGD352" s="134"/>
      <c r="GGE352" s="134"/>
      <c r="GGF352" s="134"/>
      <c r="GGG352" s="134"/>
      <c r="GGH352" s="134"/>
      <c r="GGI352" s="134"/>
      <c r="GGJ352" s="134"/>
      <c r="GGK352" s="134"/>
      <c r="GGL352" s="134"/>
      <c r="GGM352" s="134"/>
      <c r="GGN352" s="134"/>
      <c r="GGO352" s="134"/>
      <c r="GGP352" s="134"/>
      <c r="GGQ352" s="134"/>
      <c r="GGR352" s="134"/>
      <c r="GGS352" s="134"/>
      <c r="GGT352" s="134"/>
      <c r="GGU352" s="134"/>
      <c r="GGV352" s="134"/>
      <c r="GGW352" s="134"/>
      <c r="GGX352" s="134"/>
      <c r="GGY352" s="134"/>
      <c r="GGZ352" s="134"/>
      <c r="GHA352" s="134"/>
      <c r="GHB352" s="134"/>
      <c r="GHC352" s="134"/>
      <c r="GHD352" s="134"/>
      <c r="GHE352" s="134"/>
      <c r="GHF352" s="134"/>
      <c r="GHG352" s="134"/>
      <c r="GHH352" s="134"/>
      <c r="GHI352" s="134"/>
      <c r="GHJ352" s="134"/>
      <c r="GHK352" s="134"/>
      <c r="GHL352" s="134"/>
      <c r="GHM352" s="134"/>
      <c r="GHN352" s="134"/>
      <c r="GHO352" s="134"/>
      <c r="GHP352" s="134"/>
      <c r="GHQ352" s="134"/>
      <c r="GHR352" s="134"/>
      <c r="GHS352" s="134"/>
      <c r="GHT352" s="134"/>
      <c r="GHU352" s="134"/>
      <c r="GHV352" s="134"/>
      <c r="GHW352" s="134"/>
      <c r="GHX352" s="134"/>
      <c r="GHY352" s="134"/>
      <c r="GHZ352" s="134"/>
      <c r="GIA352" s="134"/>
      <c r="GIB352" s="134"/>
      <c r="GIC352" s="134"/>
      <c r="GID352" s="134"/>
      <c r="GIE352" s="134"/>
      <c r="GIF352" s="134"/>
      <c r="GIG352" s="134"/>
      <c r="GIH352" s="134"/>
      <c r="GII352" s="134"/>
      <c r="GIJ352" s="134"/>
      <c r="GIK352" s="134"/>
      <c r="GIL352" s="134"/>
      <c r="GIM352" s="134"/>
      <c r="GIN352" s="134"/>
      <c r="GIO352" s="134"/>
      <c r="GIP352" s="134"/>
      <c r="GIQ352" s="134"/>
      <c r="GIR352" s="134"/>
      <c r="GIS352" s="134"/>
      <c r="GIT352" s="134"/>
      <c r="GIU352" s="134"/>
      <c r="GIV352" s="134"/>
      <c r="GIW352" s="134"/>
      <c r="GIX352" s="134"/>
      <c r="GIY352" s="134"/>
      <c r="GIZ352" s="134"/>
      <c r="GJA352" s="134"/>
      <c r="GJB352" s="134"/>
      <c r="GJC352" s="134"/>
      <c r="GJD352" s="134"/>
      <c r="GJE352" s="134"/>
      <c r="GJF352" s="134"/>
      <c r="GJG352" s="134"/>
      <c r="GJH352" s="134"/>
      <c r="GJI352" s="134"/>
      <c r="GJJ352" s="134"/>
      <c r="GJK352" s="134"/>
      <c r="GJL352" s="134"/>
      <c r="GJM352" s="134"/>
      <c r="GJN352" s="134"/>
      <c r="GJO352" s="134"/>
      <c r="GJP352" s="134"/>
      <c r="GJQ352" s="134"/>
      <c r="GJR352" s="134"/>
      <c r="GJS352" s="134"/>
      <c r="GJT352" s="134"/>
      <c r="GJU352" s="134"/>
      <c r="GJV352" s="134"/>
      <c r="GJW352" s="134"/>
      <c r="GJX352" s="134"/>
      <c r="GJY352" s="134"/>
      <c r="GJZ352" s="134"/>
      <c r="GKA352" s="134"/>
      <c r="GKB352" s="134"/>
      <c r="GKC352" s="134"/>
      <c r="GKD352" s="134"/>
      <c r="GKE352" s="134"/>
      <c r="GKF352" s="134"/>
      <c r="GKG352" s="134"/>
      <c r="GKH352" s="134"/>
      <c r="GKI352" s="134"/>
      <c r="GKJ352" s="134"/>
      <c r="GKK352" s="134"/>
      <c r="GKL352" s="134"/>
      <c r="GKM352" s="134"/>
      <c r="GKN352" s="134"/>
      <c r="GKO352" s="134"/>
      <c r="GKP352" s="134"/>
      <c r="GKQ352" s="134"/>
      <c r="GKR352" s="134"/>
      <c r="GKS352" s="134"/>
      <c r="GKT352" s="134"/>
      <c r="GKU352" s="134"/>
      <c r="GKV352" s="134"/>
      <c r="GKW352" s="134"/>
      <c r="GKX352" s="134"/>
      <c r="GKY352" s="134"/>
      <c r="GKZ352" s="134"/>
      <c r="GLA352" s="134"/>
      <c r="GLB352" s="134"/>
      <c r="GLC352" s="134"/>
      <c r="GLD352" s="134"/>
      <c r="GLE352" s="134"/>
      <c r="GLF352" s="134"/>
      <c r="GLG352" s="134"/>
      <c r="GLH352" s="134"/>
      <c r="GLI352" s="134"/>
      <c r="GLJ352" s="134"/>
      <c r="GLK352" s="134"/>
      <c r="GLL352" s="134"/>
      <c r="GLM352" s="134"/>
      <c r="GLN352" s="134"/>
      <c r="GLO352" s="134"/>
      <c r="GLP352" s="134"/>
      <c r="GLQ352" s="134"/>
      <c r="GLR352" s="134"/>
      <c r="GLS352" s="134"/>
      <c r="GLT352" s="134"/>
      <c r="GLU352" s="134"/>
      <c r="GLV352" s="134"/>
      <c r="GLW352" s="134"/>
      <c r="GLX352" s="134"/>
      <c r="GLY352" s="134"/>
      <c r="GLZ352" s="134"/>
      <c r="GMA352" s="134"/>
      <c r="GMB352" s="134"/>
      <c r="GMC352" s="134"/>
      <c r="GMD352" s="134"/>
      <c r="GME352" s="134"/>
      <c r="GMF352" s="134"/>
      <c r="GMG352" s="134"/>
      <c r="GMH352" s="134"/>
      <c r="GMI352" s="134"/>
      <c r="GMJ352" s="134"/>
      <c r="GMK352" s="134"/>
      <c r="GML352" s="134"/>
      <c r="GMM352" s="134"/>
      <c r="GMN352" s="134"/>
      <c r="GMO352" s="134"/>
      <c r="GMP352" s="134"/>
      <c r="GMQ352" s="134"/>
      <c r="GMR352" s="134"/>
      <c r="GMS352" s="134"/>
      <c r="GMT352" s="134"/>
      <c r="GMU352" s="134"/>
      <c r="GMV352" s="134"/>
      <c r="GMW352" s="134"/>
      <c r="GMX352" s="134"/>
      <c r="GMY352" s="134"/>
      <c r="GMZ352" s="134"/>
      <c r="GNA352" s="134"/>
      <c r="GNB352" s="134"/>
      <c r="GNC352" s="134"/>
      <c r="GND352" s="134"/>
      <c r="GNE352" s="134"/>
      <c r="GNF352" s="134"/>
      <c r="GNG352" s="134"/>
      <c r="GNH352" s="134"/>
      <c r="GNI352" s="134"/>
      <c r="GNJ352" s="134"/>
      <c r="GNK352" s="134"/>
      <c r="GNL352" s="134"/>
      <c r="GNM352" s="134"/>
      <c r="GNN352" s="134"/>
      <c r="GNO352" s="134"/>
      <c r="GNP352" s="134"/>
      <c r="GNQ352" s="134"/>
      <c r="GNR352" s="134"/>
      <c r="GNS352" s="134"/>
      <c r="GNT352" s="134"/>
      <c r="GNU352" s="134"/>
      <c r="GNV352" s="134"/>
      <c r="GNW352" s="134"/>
      <c r="GNX352" s="134"/>
      <c r="GNY352" s="134"/>
      <c r="GNZ352" s="134"/>
      <c r="GOA352" s="134"/>
      <c r="GOB352" s="134"/>
      <c r="GOC352" s="134"/>
      <c r="GOD352" s="134"/>
      <c r="GOE352" s="134"/>
      <c r="GOF352" s="134"/>
      <c r="GOG352" s="134"/>
      <c r="GOH352" s="134"/>
      <c r="GOI352" s="134"/>
      <c r="GOJ352" s="134"/>
      <c r="GOK352" s="134"/>
      <c r="GOL352" s="134"/>
      <c r="GOM352" s="134"/>
      <c r="GON352" s="134"/>
      <c r="GOO352" s="134"/>
      <c r="GOP352" s="134"/>
      <c r="GOQ352" s="134"/>
      <c r="GOR352" s="134"/>
      <c r="GOS352" s="134"/>
      <c r="GOT352" s="134"/>
      <c r="GOU352" s="134"/>
      <c r="GOV352" s="134"/>
      <c r="GOW352" s="134"/>
      <c r="GOX352" s="134"/>
      <c r="GOY352" s="134"/>
      <c r="GOZ352" s="134"/>
      <c r="GPA352" s="134"/>
      <c r="GPB352" s="134"/>
      <c r="GPC352" s="134"/>
      <c r="GPD352" s="134"/>
      <c r="GPE352" s="134"/>
      <c r="GPF352" s="134"/>
      <c r="GPG352" s="134"/>
      <c r="GPH352" s="134"/>
      <c r="GPI352" s="134"/>
      <c r="GPJ352" s="134"/>
      <c r="GPK352" s="134"/>
      <c r="GPL352" s="134"/>
      <c r="GPM352" s="134"/>
      <c r="GPN352" s="134"/>
      <c r="GPO352" s="134"/>
      <c r="GPP352" s="134"/>
      <c r="GPQ352" s="134"/>
      <c r="GPR352" s="134"/>
      <c r="GPS352" s="134"/>
      <c r="GPT352" s="134"/>
      <c r="GPU352" s="134"/>
      <c r="GPV352" s="134"/>
      <c r="GPW352" s="134"/>
      <c r="GPX352" s="134"/>
      <c r="GPY352" s="134"/>
      <c r="GPZ352" s="134"/>
      <c r="GQA352" s="134"/>
      <c r="GQB352" s="134"/>
      <c r="GQC352" s="134"/>
      <c r="GQD352" s="134"/>
      <c r="GQE352" s="134"/>
      <c r="GQF352" s="134"/>
      <c r="GQG352" s="134"/>
      <c r="GQH352" s="134"/>
      <c r="GQI352" s="134"/>
      <c r="GQJ352" s="134"/>
      <c r="GQK352" s="134"/>
      <c r="GQL352" s="134"/>
      <c r="GQM352" s="134"/>
      <c r="GQN352" s="134"/>
      <c r="GQO352" s="134"/>
      <c r="GQP352" s="134"/>
      <c r="GQQ352" s="134"/>
      <c r="GQR352" s="134"/>
      <c r="GQS352" s="134"/>
      <c r="GQT352" s="134"/>
      <c r="GQU352" s="134"/>
      <c r="GQV352" s="134"/>
      <c r="GQW352" s="134"/>
      <c r="GQX352" s="134"/>
      <c r="GQY352" s="134"/>
      <c r="GQZ352" s="134"/>
      <c r="GRA352" s="134"/>
      <c r="GRB352" s="134"/>
      <c r="GRC352" s="134"/>
      <c r="GRD352" s="134"/>
      <c r="GRE352" s="134"/>
      <c r="GRF352" s="134"/>
      <c r="GRG352" s="134"/>
      <c r="GRH352" s="134"/>
      <c r="GRI352" s="134"/>
      <c r="GRJ352" s="134"/>
      <c r="GRK352" s="134"/>
      <c r="GRL352" s="134"/>
      <c r="GRM352" s="134"/>
      <c r="GRN352" s="134"/>
      <c r="GRO352" s="134"/>
      <c r="GRP352" s="134"/>
      <c r="GRQ352" s="134"/>
      <c r="GRR352" s="134"/>
      <c r="GRS352" s="134"/>
      <c r="GRT352" s="134"/>
      <c r="GRU352" s="134"/>
      <c r="GRV352" s="134"/>
      <c r="GRW352" s="134"/>
      <c r="GRX352" s="134"/>
      <c r="GRY352" s="134"/>
      <c r="GRZ352" s="134"/>
      <c r="GSA352" s="134"/>
      <c r="GSB352" s="134"/>
      <c r="GSC352" s="134"/>
      <c r="GSD352" s="134"/>
      <c r="GSE352" s="134"/>
      <c r="GSF352" s="134"/>
      <c r="GSG352" s="134"/>
      <c r="GSH352" s="134"/>
      <c r="GSI352" s="134"/>
      <c r="GSJ352" s="134"/>
      <c r="GSK352" s="134"/>
      <c r="GSL352" s="134"/>
      <c r="GSM352" s="134"/>
      <c r="GSN352" s="134"/>
      <c r="GSO352" s="134"/>
      <c r="GSP352" s="134"/>
      <c r="GSQ352" s="134"/>
      <c r="GSR352" s="134"/>
      <c r="GSS352" s="134"/>
      <c r="GST352" s="134"/>
      <c r="GSU352" s="134"/>
      <c r="GSV352" s="134"/>
      <c r="GSW352" s="134"/>
      <c r="GSX352" s="134"/>
      <c r="GSY352" s="134"/>
      <c r="GSZ352" s="134"/>
      <c r="GTA352" s="134"/>
      <c r="GTB352" s="134"/>
      <c r="GTC352" s="134"/>
      <c r="GTD352" s="134"/>
      <c r="GTE352" s="134"/>
      <c r="GTF352" s="134"/>
      <c r="GTG352" s="134"/>
      <c r="GTH352" s="134"/>
      <c r="GTI352" s="134"/>
      <c r="GTJ352" s="134"/>
      <c r="GTK352" s="134"/>
      <c r="GTL352" s="134"/>
      <c r="GTM352" s="134"/>
      <c r="GTN352" s="134"/>
      <c r="GTO352" s="134"/>
      <c r="GTP352" s="134"/>
      <c r="GTQ352" s="134"/>
      <c r="GTR352" s="134"/>
      <c r="GTS352" s="134"/>
      <c r="GTT352" s="134"/>
      <c r="GTU352" s="134"/>
      <c r="GTV352" s="134"/>
      <c r="GTW352" s="134"/>
      <c r="GTX352" s="134"/>
      <c r="GTY352" s="134"/>
      <c r="GTZ352" s="134"/>
      <c r="GUA352" s="134"/>
      <c r="GUB352" s="134"/>
      <c r="GUC352" s="134"/>
      <c r="GUD352" s="134"/>
      <c r="GUE352" s="134"/>
      <c r="GUF352" s="134"/>
      <c r="GUG352" s="134"/>
      <c r="GUH352" s="134"/>
      <c r="GUI352" s="134"/>
      <c r="GUJ352" s="134"/>
      <c r="GUK352" s="134"/>
      <c r="GUL352" s="134"/>
      <c r="GUM352" s="134"/>
      <c r="GUN352" s="134"/>
      <c r="GUO352" s="134"/>
      <c r="GUP352" s="134"/>
      <c r="GUQ352" s="134"/>
      <c r="GUR352" s="134"/>
      <c r="GUS352" s="134"/>
      <c r="GUT352" s="134"/>
      <c r="GUU352" s="134"/>
      <c r="GUV352" s="134"/>
      <c r="GUW352" s="134"/>
      <c r="GUX352" s="134"/>
      <c r="GUY352" s="134"/>
      <c r="GUZ352" s="134"/>
      <c r="GVA352" s="134"/>
      <c r="GVB352" s="134"/>
      <c r="GVC352" s="134"/>
      <c r="GVD352" s="134"/>
      <c r="GVE352" s="134"/>
      <c r="GVF352" s="134"/>
      <c r="GVG352" s="134"/>
      <c r="GVH352" s="134"/>
      <c r="GVI352" s="134"/>
      <c r="GVJ352" s="134"/>
      <c r="GVK352" s="134"/>
      <c r="GVL352" s="134"/>
      <c r="GVM352" s="134"/>
      <c r="GVN352" s="134"/>
      <c r="GVO352" s="134"/>
      <c r="GVP352" s="134"/>
      <c r="GVQ352" s="134"/>
      <c r="GVR352" s="134"/>
      <c r="GVS352" s="134"/>
      <c r="GVT352" s="134"/>
      <c r="GVU352" s="134"/>
      <c r="GVV352" s="134"/>
      <c r="GVW352" s="134"/>
      <c r="GVX352" s="134"/>
      <c r="GVY352" s="134"/>
      <c r="GVZ352" s="134"/>
      <c r="GWA352" s="134"/>
      <c r="GWB352" s="134"/>
      <c r="GWC352" s="134"/>
      <c r="GWD352" s="134"/>
      <c r="GWE352" s="134"/>
      <c r="GWF352" s="134"/>
      <c r="GWG352" s="134"/>
      <c r="GWH352" s="134"/>
      <c r="GWI352" s="134"/>
      <c r="GWJ352" s="134"/>
      <c r="GWK352" s="134"/>
      <c r="GWL352" s="134"/>
      <c r="GWM352" s="134"/>
      <c r="GWN352" s="134"/>
      <c r="GWO352" s="134"/>
      <c r="GWP352" s="134"/>
      <c r="GWQ352" s="134"/>
      <c r="GWR352" s="134"/>
      <c r="GWS352" s="134"/>
      <c r="GWT352" s="134"/>
      <c r="GWU352" s="134"/>
      <c r="GWV352" s="134"/>
      <c r="GWW352" s="134"/>
      <c r="GWX352" s="134"/>
      <c r="GWY352" s="134"/>
      <c r="GWZ352" s="134"/>
      <c r="GXA352" s="134"/>
      <c r="GXB352" s="134"/>
      <c r="GXC352" s="134"/>
      <c r="GXD352" s="134"/>
      <c r="GXE352" s="134"/>
      <c r="GXF352" s="134"/>
      <c r="GXG352" s="134"/>
      <c r="GXH352" s="134"/>
      <c r="GXI352" s="134"/>
      <c r="GXJ352" s="134"/>
      <c r="GXK352" s="134"/>
      <c r="GXL352" s="134"/>
      <c r="GXM352" s="134"/>
      <c r="GXN352" s="134"/>
      <c r="GXO352" s="134"/>
      <c r="GXP352" s="134"/>
      <c r="GXQ352" s="134"/>
      <c r="GXR352" s="134"/>
      <c r="GXS352" s="134"/>
      <c r="GXT352" s="134"/>
      <c r="GXU352" s="134"/>
      <c r="GXV352" s="134"/>
      <c r="GXW352" s="134"/>
      <c r="GXX352" s="134"/>
      <c r="GXY352" s="134"/>
      <c r="GXZ352" s="134"/>
      <c r="GYA352" s="134"/>
      <c r="GYB352" s="134"/>
      <c r="GYC352" s="134"/>
      <c r="GYD352" s="134"/>
      <c r="GYE352" s="134"/>
      <c r="GYF352" s="134"/>
      <c r="GYG352" s="134"/>
      <c r="GYH352" s="134"/>
      <c r="GYI352" s="134"/>
      <c r="GYJ352" s="134"/>
      <c r="GYK352" s="134"/>
      <c r="GYL352" s="134"/>
      <c r="GYM352" s="134"/>
      <c r="GYN352" s="134"/>
      <c r="GYO352" s="134"/>
      <c r="GYP352" s="134"/>
      <c r="GYQ352" s="134"/>
      <c r="GYR352" s="134"/>
      <c r="GYS352" s="134"/>
      <c r="GYT352" s="134"/>
      <c r="GYU352" s="134"/>
      <c r="GYV352" s="134"/>
      <c r="GYW352" s="134"/>
      <c r="GYX352" s="134"/>
      <c r="GYY352" s="134"/>
      <c r="GYZ352" s="134"/>
      <c r="GZA352" s="134"/>
      <c r="GZB352" s="134"/>
      <c r="GZC352" s="134"/>
      <c r="GZD352" s="134"/>
      <c r="GZE352" s="134"/>
      <c r="GZF352" s="134"/>
      <c r="GZG352" s="134"/>
      <c r="GZH352" s="134"/>
      <c r="GZI352" s="134"/>
      <c r="GZJ352" s="134"/>
      <c r="GZK352" s="134"/>
      <c r="GZL352" s="134"/>
      <c r="GZM352" s="134"/>
      <c r="GZN352" s="134"/>
      <c r="GZO352" s="134"/>
      <c r="GZP352" s="134"/>
      <c r="GZQ352" s="134"/>
      <c r="GZR352" s="134"/>
      <c r="GZS352" s="134"/>
      <c r="GZT352" s="134"/>
      <c r="GZU352" s="134"/>
      <c r="GZV352" s="134"/>
      <c r="GZW352" s="134"/>
      <c r="GZX352" s="134"/>
      <c r="GZY352" s="134"/>
      <c r="GZZ352" s="134"/>
      <c r="HAA352" s="134"/>
      <c r="HAB352" s="134"/>
      <c r="HAC352" s="134"/>
      <c r="HAD352" s="134"/>
      <c r="HAE352" s="134"/>
      <c r="HAF352" s="134"/>
      <c r="HAG352" s="134"/>
      <c r="HAH352" s="134"/>
      <c r="HAI352" s="134"/>
      <c r="HAJ352" s="134"/>
      <c r="HAK352" s="134"/>
      <c r="HAL352" s="134"/>
      <c r="HAM352" s="134"/>
      <c r="HAN352" s="134"/>
      <c r="HAO352" s="134"/>
      <c r="HAP352" s="134"/>
      <c r="HAQ352" s="134"/>
      <c r="HAR352" s="134"/>
      <c r="HAS352" s="134"/>
      <c r="HAT352" s="134"/>
      <c r="HAU352" s="134"/>
      <c r="HAV352" s="134"/>
      <c r="HAW352" s="134"/>
      <c r="HAX352" s="134"/>
      <c r="HAY352" s="134"/>
      <c r="HAZ352" s="134"/>
      <c r="HBA352" s="134"/>
      <c r="HBB352" s="134"/>
      <c r="HBC352" s="134"/>
      <c r="HBD352" s="134"/>
      <c r="HBE352" s="134"/>
      <c r="HBF352" s="134"/>
      <c r="HBG352" s="134"/>
      <c r="HBH352" s="134"/>
      <c r="HBI352" s="134"/>
      <c r="HBJ352" s="134"/>
      <c r="HBK352" s="134"/>
      <c r="HBL352" s="134"/>
      <c r="HBM352" s="134"/>
      <c r="HBN352" s="134"/>
      <c r="HBO352" s="134"/>
      <c r="HBP352" s="134"/>
      <c r="HBQ352" s="134"/>
      <c r="HBR352" s="134"/>
      <c r="HBS352" s="134"/>
      <c r="HBT352" s="134"/>
      <c r="HBU352" s="134"/>
      <c r="HBV352" s="134"/>
      <c r="HBW352" s="134"/>
      <c r="HBX352" s="134"/>
      <c r="HBY352" s="134"/>
      <c r="HBZ352" s="134"/>
      <c r="HCA352" s="134"/>
      <c r="HCB352" s="134"/>
      <c r="HCC352" s="134"/>
      <c r="HCD352" s="134"/>
      <c r="HCE352" s="134"/>
      <c r="HCF352" s="134"/>
      <c r="HCG352" s="134"/>
      <c r="HCH352" s="134"/>
      <c r="HCI352" s="134"/>
      <c r="HCJ352" s="134"/>
      <c r="HCK352" s="134"/>
      <c r="HCL352" s="134"/>
      <c r="HCM352" s="134"/>
      <c r="HCN352" s="134"/>
      <c r="HCO352" s="134"/>
      <c r="HCP352" s="134"/>
      <c r="HCQ352" s="134"/>
      <c r="HCR352" s="134"/>
      <c r="HCS352" s="134"/>
      <c r="HCT352" s="134"/>
      <c r="HCU352" s="134"/>
      <c r="HCV352" s="134"/>
      <c r="HCW352" s="134"/>
      <c r="HCX352" s="134"/>
      <c r="HCY352" s="134"/>
      <c r="HCZ352" s="134"/>
      <c r="HDA352" s="134"/>
      <c r="HDB352" s="134"/>
      <c r="HDC352" s="134"/>
      <c r="HDD352" s="134"/>
      <c r="HDE352" s="134"/>
      <c r="HDF352" s="134"/>
      <c r="HDG352" s="134"/>
      <c r="HDH352" s="134"/>
      <c r="HDI352" s="134"/>
      <c r="HDJ352" s="134"/>
      <c r="HDK352" s="134"/>
      <c r="HDL352" s="134"/>
      <c r="HDM352" s="134"/>
      <c r="HDN352" s="134"/>
      <c r="HDO352" s="134"/>
      <c r="HDP352" s="134"/>
      <c r="HDQ352" s="134"/>
      <c r="HDR352" s="134"/>
      <c r="HDS352" s="134"/>
      <c r="HDT352" s="134"/>
      <c r="HDU352" s="134"/>
      <c r="HDV352" s="134"/>
      <c r="HDW352" s="134"/>
      <c r="HDX352" s="134"/>
      <c r="HDY352" s="134"/>
      <c r="HDZ352" s="134"/>
      <c r="HEA352" s="134"/>
      <c r="HEB352" s="134"/>
      <c r="HEC352" s="134"/>
      <c r="HED352" s="134"/>
      <c r="HEE352" s="134"/>
      <c r="HEF352" s="134"/>
      <c r="HEG352" s="134"/>
      <c r="HEH352" s="134"/>
      <c r="HEI352" s="134"/>
      <c r="HEJ352" s="134"/>
      <c r="HEK352" s="134"/>
      <c r="HEL352" s="134"/>
      <c r="HEM352" s="134"/>
      <c r="HEN352" s="134"/>
      <c r="HEO352" s="134"/>
      <c r="HEP352" s="134"/>
      <c r="HEQ352" s="134"/>
      <c r="HER352" s="134"/>
      <c r="HES352" s="134"/>
      <c r="HET352" s="134"/>
      <c r="HEU352" s="134"/>
      <c r="HEV352" s="134"/>
      <c r="HEW352" s="134"/>
      <c r="HEX352" s="134"/>
      <c r="HEY352" s="134"/>
      <c r="HEZ352" s="134"/>
      <c r="HFA352" s="134"/>
      <c r="HFB352" s="134"/>
      <c r="HFC352" s="134"/>
      <c r="HFD352" s="134"/>
      <c r="HFE352" s="134"/>
      <c r="HFF352" s="134"/>
      <c r="HFG352" s="134"/>
      <c r="HFH352" s="134"/>
      <c r="HFI352" s="134"/>
      <c r="HFJ352" s="134"/>
      <c r="HFK352" s="134"/>
      <c r="HFL352" s="134"/>
      <c r="HFM352" s="134"/>
      <c r="HFN352" s="134"/>
      <c r="HFO352" s="134"/>
      <c r="HFP352" s="134"/>
      <c r="HFQ352" s="134"/>
      <c r="HFR352" s="134"/>
      <c r="HFS352" s="134"/>
      <c r="HFT352" s="134"/>
      <c r="HFU352" s="134"/>
      <c r="HFV352" s="134"/>
      <c r="HFW352" s="134"/>
      <c r="HFX352" s="134"/>
      <c r="HFY352" s="134"/>
      <c r="HFZ352" s="134"/>
      <c r="HGA352" s="134"/>
      <c r="HGB352" s="134"/>
      <c r="HGC352" s="134"/>
      <c r="HGD352" s="134"/>
      <c r="HGE352" s="134"/>
      <c r="HGF352" s="134"/>
      <c r="HGG352" s="134"/>
      <c r="HGH352" s="134"/>
      <c r="HGI352" s="134"/>
      <c r="HGJ352" s="134"/>
      <c r="HGK352" s="134"/>
      <c r="HGL352" s="134"/>
      <c r="HGM352" s="134"/>
      <c r="HGN352" s="134"/>
      <c r="HGO352" s="134"/>
      <c r="HGP352" s="134"/>
      <c r="HGQ352" s="134"/>
      <c r="HGR352" s="134"/>
      <c r="HGS352" s="134"/>
      <c r="HGT352" s="134"/>
      <c r="HGU352" s="134"/>
      <c r="HGV352" s="134"/>
      <c r="HGW352" s="134"/>
      <c r="HGX352" s="134"/>
      <c r="HGY352" s="134"/>
      <c r="HGZ352" s="134"/>
      <c r="HHA352" s="134"/>
      <c r="HHB352" s="134"/>
      <c r="HHC352" s="134"/>
      <c r="HHD352" s="134"/>
      <c r="HHE352" s="134"/>
      <c r="HHF352" s="134"/>
      <c r="HHG352" s="134"/>
      <c r="HHH352" s="134"/>
      <c r="HHI352" s="134"/>
      <c r="HHJ352" s="134"/>
      <c r="HHK352" s="134"/>
      <c r="HHL352" s="134"/>
      <c r="HHM352" s="134"/>
      <c r="HHN352" s="134"/>
      <c r="HHO352" s="134"/>
      <c r="HHP352" s="134"/>
      <c r="HHQ352" s="134"/>
      <c r="HHR352" s="134"/>
      <c r="HHS352" s="134"/>
      <c r="HHT352" s="134"/>
      <c r="HHU352" s="134"/>
      <c r="HHV352" s="134"/>
      <c r="HHW352" s="134"/>
      <c r="HHX352" s="134"/>
      <c r="HHY352" s="134"/>
      <c r="HHZ352" s="134"/>
      <c r="HIA352" s="134"/>
      <c r="HIB352" s="134"/>
      <c r="HIC352" s="134"/>
      <c r="HID352" s="134"/>
      <c r="HIE352" s="134"/>
      <c r="HIF352" s="134"/>
      <c r="HIG352" s="134"/>
      <c r="HIH352" s="134"/>
      <c r="HII352" s="134"/>
      <c r="HIJ352" s="134"/>
      <c r="HIK352" s="134"/>
      <c r="HIL352" s="134"/>
      <c r="HIM352" s="134"/>
      <c r="HIN352" s="134"/>
      <c r="HIO352" s="134"/>
      <c r="HIP352" s="134"/>
      <c r="HIQ352" s="134"/>
      <c r="HIR352" s="134"/>
      <c r="HIS352" s="134"/>
      <c r="HIT352" s="134"/>
      <c r="HIU352" s="134"/>
      <c r="HIV352" s="134"/>
      <c r="HIW352" s="134"/>
      <c r="HIX352" s="134"/>
      <c r="HIY352" s="134"/>
      <c r="HIZ352" s="134"/>
      <c r="HJA352" s="134"/>
      <c r="HJB352" s="134"/>
      <c r="HJC352" s="134"/>
      <c r="HJD352" s="134"/>
      <c r="HJE352" s="134"/>
      <c r="HJF352" s="134"/>
      <c r="HJG352" s="134"/>
      <c r="HJH352" s="134"/>
      <c r="HJI352" s="134"/>
      <c r="HJJ352" s="134"/>
      <c r="HJK352" s="134"/>
      <c r="HJL352" s="134"/>
      <c r="HJM352" s="134"/>
      <c r="HJN352" s="134"/>
      <c r="HJO352" s="134"/>
      <c r="HJP352" s="134"/>
      <c r="HJQ352" s="134"/>
      <c r="HJR352" s="134"/>
      <c r="HJS352" s="134"/>
      <c r="HJT352" s="134"/>
      <c r="HJU352" s="134"/>
      <c r="HJV352" s="134"/>
      <c r="HJW352" s="134"/>
      <c r="HJX352" s="134"/>
      <c r="HJY352" s="134"/>
      <c r="HJZ352" s="134"/>
      <c r="HKA352" s="134"/>
      <c r="HKB352" s="134"/>
      <c r="HKC352" s="134"/>
      <c r="HKD352" s="134"/>
      <c r="HKE352" s="134"/>
      <c r="HKF352" s="134"/>
      <c r="HKG352" s="134"/>
      <c r="HKH352" s="134"/>
      <c r="HKI352" s="134"/>
      <c r="HKJ352" s="134"/>
      <c r="HKK352" s="134"/>
      <c r="HKL352" s="134"/>
      <c r="HKM352" s="134"/>
      <c r="HKN352" s="134"/>
      <c r="HKO352" s="134"/>
      <c r="HKP352" s="134"/>
      <c r="HKQ352" s="134"/>
      <c r="HKR352" s="134"/>
      <c r="HKS352" s="134"/>
      <c r="HKT352" s="134"/>
      <c r="HKU352" s="134"/>
      <c r="HKV352" s="134"/>
      <c r="HKW352" s="134"/>
      <c r="HKX352" s="134"/>
      <c r="HKY352" s="134"/>
      <c r="HKZ352" s="134"/>
      <c r="HLA352" s="134"/>
      <c r="HLB352" s="134"/>
      <c r="HLC352" s="134"/>
      <c r="HLD352" s="134"/>
      <c r="HLE352" s="134"/>
      <c r="HLF352" s="134"/>
      <c r="HLG352" s="134"/>
      <c r="HLH352" s="134"/>
      <c r="HLI352" s="134"/>
      <c r="HLJ352" s="134"/>
      <c r="HLK352" s="134"/>
      <c r="HLL352" s="134"/>
      <c r="HLM352" s="134"/>
      <c r="HLN352" s="134"/>
      <c r="HLO352" s="134"/>
      <c r="HLP352" s="134"/>
      <c r="HLQ352" s="134"/>
      <c r="HLR352" s="134"/>
      <c r="HLS352" s="134"/>
      <c r="HLT352" s="134"/>
      <c r="HLU352" s="134"/>
      <c r="HLV352" s="134"/>
      <c r="HLW352" s="134"/>
      <c r="HLX352" s="134"/>
      <c r="HLY352" s="134"/>
      <c r="HLZ352" s="134"/>
      <c r="HMA352" s="134"/>
      <c r="HMB352" s="134"/>
      <c r="HMC352" s="134"/>
      <c r="HMD352" s="134"/>
      <c r="HME352" s="134"/>
      <c r="HMF352" s="134"/>
      <c r="HMG352" s="134"/>
      <c r="HMH352" s="134"/>
      <c r="HMI352" s="134"/>
      <c r="HMJ352" s="134"/>
      <c r="HMK352" s="134"/>
      <c r="HML352" s="134"/>
      <c r="HMM352" s="134"/>
      <c r="HMN352" s="134"/>
      <c r="HMO352" s="134"/>
      <c r="HMP352" s="134"/>
      <c r="HMQ352" s="134"/>
      <c r="HMR352" s="134"/>
      <c r="HMS352" s="134"/>
      <c r="HMT352" s="134"/>
      <c r="HMU352" s="134"/>
      <c r="HMV352" s="134"/>
      <c r="HMW352" s="134"/>
      <c r="HMX352" s="134"/>
      <c r="HMY352" s="134"/>
      <c r="HMZ352" s="134"/>
      <c r="HNA352" s="134"/>
      <c r="HNB352" s="134"/>
      <c r="HNC352" s="134"/>
      <c r="HND352" s="134"/>
      <c r="HNE352" s="134"/>
      <c r="HNF352" s="134"/>
      <c r="HNG352" s="134"/>
      <c r="HNH352" s="134"/>
      <c r="HNI352" s="134"/>
      <c r="HNJ352" s="134"/>
      <c r="HNK352" s="134"/>
      <c r="HNL352" s="134"/>
      <c r="HNM352" s="134"/>
      <c r="HNN352" s="134"/>
      <c r="HNO352" s="134"/>
      <c r="HNP352" s="134"/>
      <c r="HNQ352" s="134"/>
      <c r="HNR352" s="134"/>
      <c r="HNS352" s="134"/>
      <c r="HNT352" s="134"/>
      <c r="HNU352" s="134"/>
      <c r="HNV352" s="134"/>
      <c r="HNW352" s="134"/>
      <c r="HNX352" s="134"/>
      <c r="HNY352" s="134"/>
      <c r="HNZ352" s="134"/>
      <c r="HOA352" s="134"/>
      <c r="HOB352" s="134"/>
      <c r="HOC352" s="134"/>
      <c r="HOD352" s="134"/>
      <c r="HOE352" s="134"/>
      <c r="HOF352" s="134"/>
      <c r="HOG352" s="134"/>
      <c r="HOH352" s="134"/>
      <c r="HOI352" s="134"/>
      <c r="HOJ352" s="134"/>
      <c r="HOK352" s="134"/>
      <c r="HOL352" s="134"/>
      <c r="HOM352" s="134"/>
      <c r="HON352" s="134"/>
      <c r="HOO352" s="134"/>
      <c r="HOP352" s="134"/>
      <c r="HOQ352" s="134"/>
      <c r="HOR352" s="134"/>
      <c r="HOS352" s="134"/>
      <c r="HOT352" s="134"/>
      <c r="HOU352" s="134"/>
      <c r="HOV352" s="134"/>
      <c r="HOW352" s="134"/>
      <c r="HOX352" s="134"/>
      <c r="HOY352" s="134"/>
      <c r="HOZ352" s="134"/>
      <c r="HPA352" s="134"/>
      <c r="HPB352" s="134"/>
      <c r="HPC352" s="134"/>
      <c r="HPD352" s="134"/>
      <c r="HPE352" s="134"/>
      <c r="HPF352" s="134"/>
      <c r="HPG352" s="134"/>
      <c r="HPH352" s="134"/>
      <c r="HPI352" s="134"/>
      <c r="HPJ352" s="134"/>
      <c r="HPK352" s="134"/>
      <c r="HPL352" s="134"/>
      <c r="HPM352" s="134"/>
      <c r="HPN352" s="134"/>
      <c r="HPO352" s="134"/>
      <c r="HPP352" s="134"/>
      <c r="HPQ352" s="134"/>
      <c r="HPR352" s="134"/>
      <c r="HPS352" s="134"/>
      <c r="HPT352" s="134"/>
      <c r="HPU352" s="134"/>
      <c r="HPV352" s="134"/>
      <c r="HPW352" s="134"/>
      <c r="HPX352" s="134"/>
      <c r="HPY352" s="134"/>
      <c r="HPZ352" s="134"/>
      <c r="HQA352" s="134"/>
      <c r="HQB352" s="134"/>
      <c r="HQC352" s="134"/>
      <c r="HQD352" s="134"/>
      <c r="HQE352" s="134"/>
      <c r="HQF352" s="134"/>
      <c r="HQG352" s="134"/>
      <c r="HQH352" s="134"/>
      <c r="HQI352" s="134"/>
      <c r="HQJ352" s="134"/>
      <c r="HQK352" s="134"/>
      <c r="HQL352" s="134"/>
      <c r="HQM352" s="134"/>
      <c r="HQN352" s="134"/>
      <c r="HQO352" s="134"/>
      <c r="HQP352" s="134"/>
      <c r="HQQ352" s="134"/>
      <c r="HQR352" s="134"/>
      <c r="HQS352" s="134"/>
      <c r="HQT352" s="134"/>
      <c r="HQU352" s="134"/>
      <c r="HQV352" s="134"/>
      <c r="HQW352" s="134"/>
      <c r="HQX352" s="134"/>
      <c r="HQY352" s="134"/>
      <c r="HQZ352" s="134"/>
      <c r="HRA352" s="134"/>
      <c r="HRB352" s="134"/>
      <c r="HRC352" s="134"/>
      <c r="HRD352" s="134"/>
      <c r="HRE352" s="134"/>
      <c r="HRF352" s="134"/>
      <c r="HRG352" s="134"/>
      <c r="HRH352" s="134"/>
      <c r="HRI352" s="134"/>
      <c r="HRJ352" s="134"/>
      <c r="HRK352" s="134"/>
      <c r="HRL352" s="134"/>
      <c r="HRM352" s="134"/>
      <c r="HRN352" s="134"/>
      <c r="HRO352" s="134"/>
      <c r="HRP352" s="134"/>
      <c r="HRQ352" s="134"/>
      <c r="HRR352" s="134"/>
      <c r="HRS352" s="134"/>
      <c r="HRT352" s="134"/>
      <c r="HRU352" s="134"/>
      <c r="HRV352" s="134"/>
      <c r="HRW352" s="134"/>
      <c r="HRX352" s="134"/>
      <c r="HRY352" s="134"/>
      <c r="HRZ352" s="134"/>
      <c r="HSA352" s="134"/>
      <c r="HSB352" s="134"/>
      <c r="HSC352" s="134"/>
      <c r="HSD352" s="134"/>
      <c r="HSE352" s="134"/>
      <c r="HSF352" s="134"/>
      <c r="HSG352" s="134"/>
      <c r="HSH352" s="134"/>
      <c r="HSI352" s="134"/>
      <c r="HSJ352" s="134"/>
      <c r="HSK352" s="134"/>
      <c r="HSL352" s="134"/>
      <c r="HSM352" s="134"/>
      <c r="HSN352" s="134"/>
      <c r="HSO352" s="134"/>
      <c r="HSP352" s="134"/>
      <c r="HSQ352" s="134"/>
      <c r="HSR352" s="134"/>
      <c r="HSS352" s="134"/>
      <c r="HST352" s="134"/>
      <c r="HSU352" s="134"/>
      <c r="HSV352" s="134"/>
      <c r="HSW352" s="134"/>
      <c r="HSX352" s="134"/>
      <c r="HSY352" s="134"/>
      <c r="HSZ352" s="134"/>
      <c r="HTA352" s="134"/>
      <c r="HTB352" s="134"/>
      <c r="HTC352" s="134"/>
      <c r="HTD352" s="134"/>
      <c r="HTE352" s="134"/>
      <c r="HTF352" s="134"/>
      <c r="HTG352" s="134"/>
      <c r="HTH352" s="134"/>
      <c r="HTI352" s="134"/>
      <c r="HTJ352" s="134"/>
      <c r="HTK352" s="134"/>
      <c r="HTL352" s="134"/>
      <c r="HTM352" s="134"/>
      <c r="HTN352" s="134"/>
      <c r="HTO352" s="134"/>
      <c r="HTP352" s="134"/>
      <c r="HTQ352" s="134"/>
      <c r="HTR352" s="134"/>
      <c r="HTS352" s="134"/>
      <c r="HTT352" s="134"/>
      <c r="HTU352" s="134"/>
      <c r="HTV352" s="134"/>
      <c r="HTW352" s="134"/>
      <c r="HTX352" s="134"/>
      <c r="HTY352" s="134"/>
      <c r="HTZ352" s="134"/>
      <c r="HUA352" s="134"/>
      <c r="HUB352" s="134"/>
      <c r="HUC352" s="134"/>
      <c r="HUD352" s="134"/>
      <c r="HUE352" s="134"/>
      <c r="HUF352" s="134"/>
      <c r="HUG352" s="134"/>
      <c r="HUH352" s="134"/>
      <c r="HUI352" s="134"/>
      <c r="HUJ352" s="134"/>
      <c r="HUK352" s="134"/>
      <c r="HUL352" s="134"/>
      <c r="HUM352" s="134"/>
      <c r="HUN352" s="134"/>
      <c r="HUO352" s="134"/>
      <c r="HUP352" s="134"/>
      <c r="HUQ352" s="134"/>
      <c r="HUR352" s="134"/>
      <c r="HUS352" s="134"/>
      <c r="HUT352" s="134"/>
      <c r="HUU352" s="134"/>
      <c r="HUV352" s="134"/>
      <c r="HUW352" s="134"/>
      <c r="HUX352" s="134"/>
      <c r="HUY352" s="134"/>
      <c r="HUZ352" s="134"/>
      <c r="HVA352" s="134"/>
      <c r="HVB352" s="134"/>
      <c r="HVC352" s="134"/>
      <c r="HVD352" s="134"/>
      <c r="HVE352" s="134"/>
      <c r="HVF352" s="134"/>
      <c r="HVG352" s="134"/>
      <c r="HVH352" s="134"/>
      <c r="HVI352" s="134"/>
      <c r="HVJ352" s="134"/>
      <c r="HVK352" s="134"/>
      <c r="HVL352" s="134"/>
      <c r="HVM352" s="134"/>
      <c r="HVN352" s="134"/>
      <c r="HVO352" s="134"/>
      <c r="HVP352" s="134"/>
      <c r="HVQ352" s="134"/>
      <c r="HVR352" s="134"/>
      <c r="HVS352" s="134"/>
      <c r="HVT352" s="134"/>
      <c r="HVU352" s="134"/>
      <c r="HVV352" s="134"/>
      <c r="HVW352" s="134"/>
      <c r="HVX352" s="134"/>
      <c r="HVY352" s="134"/>
      <c r="HVZ352" s="134"/>
      <c r="HWA352" s="134"/>
      <c r="HWB352" s="134"/>
      <c r="HWC352" s="134"/>
      <c r="HWD352" s="134"/>
      <c r="HWE352" s="134"/>
      <c r="HWF352" s="134"/>
      <c r="HWG352" s="134"/>
      <c r="HWH352" s="134"/>
      <c r="HWI352" s="134"/>
      <c r="HWJ352" s="134"/>
      <c r="HWK352" s="134"/>
      <c r="HWL352" s="134"/>
      <c r="HWM352" s="134"/>
      <c r="HWN352" s="134"/>
      <c r="HWO352" s="134"/>
      <c r="HWP352" s="134"/>
      <c r="HWQ352" s="134"/>
      <c r="HWR352" s="134"/>
      <c r="HWS352" s="134"/>
      <c r="HWT352" s="134"/>
      <c r="HWU352" s="134"/>
      <c r="HWV352" s="134"/>
      <c r="HWW352" s="134"/>
      <c r="HWX352" s="134"/>
      <c r="HWY352" s="134"/>
      <c r="HWZ352" s="134"/>
      <c r="HXA352" s="134"/>
      <c r="HXB352" s="134"/>
      <c r="HXC352" s="134"/>
      <c r="HXD352" s="134"/>
      <c r="HXE352" s="134"/>
      <c r="HXF352" s="134"/>
      <c r="HXG352" s="134"/>
      <c r="HXH352" s="134"/>
      <c r="HXI352" s="134"/>
      <c r="HXJ352" s="134"/>
      <c r="HXK352" s="134"/>
      <c r="HXL352" s="134"/>
      <c r="HXM352" s="134"/>
      <c r="HXN352" s="134"/>
      <c r="HXO352" s="134"/>
      <c r="HXP352" s="134"/>
      <c r="HXQ352" s="134"/>
      <c r="HXR352" s="134"/>
      <c r="HXS352" s="134"/>
      <c r="HXT352" s="134"/>
      <c r="HXU352" s="134"/>
      <c r="HXV352" s="134"/>
      <c r="HXW352" s="134"/>
      <c r="HXX352" s="134"/>
      <c r="HXY352" s="134"/>
      <c r="HXZ352" s="134"/>
      <c r="HYA352" s="134"/>
      <c r="HYB352" s="134"/>
      <c r="HYC352" s="134"/>
      <c r="HYD352" s="134"/>
      <c r="HYE352" s="134"/>
      <c r="HYF352" s="134"/>
      <c r="HYG352" s="134"/>
      <c r="HYH352" s="134"/>
      <c r="HYI352" s="134"/>
      <c r="HYJ352" s="134"/>
      <c r="HYK352" s="134"/>
      <c r="HYL352" s="134"/>
      <c r="HYM352" s="134"/>
      <c r="HYN352" s="134"/>
      <c r="HYO352" s="134"/>
      <c r="HYP352" s="134"/>
      <c r="HYQ352" s="134"/>
      <c r="HYR352" s="134"/>
      <c r="HYS352" s="134"/>
      <c r="HYT352" s="134"/>
      <c r="HYU352" s="134"/>
      <c r="HYV352" s="134"/>
      <c r="HYW352" s="134"/>
      <c r="HYX352" s="134"/>
      <c r="HYY352" s="134"/>
      <c r="HYZ352" s="134"/>
      <c r="HZA352" s="134"/>
      <c r="HZB352" s="134"/>
      <c r="HZC352" s="134"/>
      <c r="HZD352" s="134"/>
      <c r="HZE352" s="134"/>
      <c r="HZF352" s="134"/>
      <c r="HZG352" s="134"/>
      <c r="HZH352" s="134"/>
      <c r="HZI352" s="134"/>
      <c r="HZJ352" s="134"/>
      <c r="HZK352" s="134"/>
      <c r="HZL352" s="134"/>
      <c r="HZM352" s="134"/>
      <c r="HZN352" s="134"/>
      <c r="HZO352" s="134"/>
      <c r="HZP352" s="134"/>
      <c r="HZQ352" s="134"/>
      <c r="HZR352" s="134"/>
      <c r="HZS352" s="134"/>
      <c r="HZT352" s="134"/>
      <c r="HZU352" s="134"/>
      <c r="HZV352" s="134"/>
      <c r="HZW352" s="134"/>
      <c r="HZX352" s="134"/>
      <c r="HZY352" s="134"/>
      <c r="HZZ352" s="134"/>
      <c r="IAA352" s="134"/>
      <c r="IAB352" s="134"/>
      <c r="IAC352" s="134"/>
      <c r="IAD352" s="134"/>
      <c r="IAE352" s="134"/>
      <c r="IAF352" s="134"/>
      <c r="IAG352" s="134"/>
      <c r="IAH352" s="134"/>
      <c r="IAI352" s="134"/>
      <c r="IAJ352" s="134"/>
      <c r="IAK352" s="134"/>
      <c r="IAL352" s="134"/>
      <c r="IAM352" s="134"/>
      <c r="IAN352" s="134"/>
      <c r="IAO352" s="134"/>
      <c r="IAP352" s="134"/>
      <c r="IAQ352" s="134"/>
      <c r="IAR352" s="134"/>
      <c r="IAS352" s="134"/>
      <c r="IAT352" s="134"/>
      <c r="IAU352" s="134"/>
      <c r="IAV352" s="134"/>
      <c r="IAW352" s="134"/>
      <c r="IAX352" s="134"/>
      <c r="IAY352" s="134"/>
      <c r="IAZ352" s="134"/>
      <c r="IBA352" s="134"/>
      <c r="IBB352" s="134"/>
      <c r="IBC352" s="134"/>
      <c r="IBD352" s="134"/>
      <c r="IBE352" s="134"/>
      <c r="IBF352" s="134"/>
      <c r="IBG352" s="134"/>
      <c r="IBH352" s="134"/>
      <c r="IBI352" s="134"/>
      <c r="IBJ352" s="134"/>
      <c r="IBK352" s="134"/>
      <c r="IBL352" s="134"/>
      <c r="IBM352" s="134"/>
      <c r="IBN352" s="134"/>
      <c r="IBO352" s="134"/>
      <c r="IBP352" s="134"/>
      <c r="IBQ352" s="134"/>
      <c r="IBR352" s="134"/>
      <c r="IBS352" s="134"/>
      <c r="IBT352" s="134"/>
      <c r="IBU352" s="134"/>
      <c r="IBV352" s="134"/>
      <c r="IBW352" s="134"/>
      <c r="IBX352" s="134"/>
      <c r="IBY352" s="134"/>
      <c r="IBZ352" s="134"/>
      <c r="ICA352" s="134"/>
      <c r="ICB352" s="134"/>
      <c r="ICC352" s="134"/>
      <c r="ICD352" s="134"/>
      <c r="ICE352" s="134"/>
      <c r="ICF352" s="134"/>
      <c r="ICG352" s="134"/>
      <c r="ICH352" s="134"/>
      <c r="ICI352" s="134"/>
      <c r="ICJ352" s="134"/>
      <c r="ICK352" s="134"/>
      <c r="ICL352" s="134"/>
      <c r="ICM352" s="134"/>
      <c r="ICN352" s="134"/>
      <c r="ICO352" s="134"/>
      <c r="ICP352" s="134"/>
      <c r="ICQ352" s="134"/>
      <c r="ICR352" s="134"/>
      <c r="ICS352" s="134"/>
      <c r="ICT352" s="134"/>
      <c r="ICU352" s="134"/>
      <c r="ICV352" s="134"/>
      <c r="ICW352" s="134"/>
      <c r="ICX352" s="134"/>
      <c r="ICY352" s="134"/>
      <c r="ICZ352" s="134"/>
      <c r="IDA352" s="134"/>
      <c r="IDB352" s="134"/>
      <c r="IDC352" s="134"/>
      <c r="IDD352" s="134"/>
      <c r="IDE352" s="134"/>
      <c r="IDF352" s="134"/>
      <c r="IDG352" s="134"/>
      <c r="IDH352" s="134"/>
      <c r="IDI352" s="134"/>
      <c r="IDJ352" s="134"/>
      <c r="IDK352" s="134"/>
      <c r="IDL352" s="134"/>
      <c r="IDM352" s="134"/>
      <c r="IDN352" s="134"/>
      <c r="IDO352" s="134"/>
      <c r="IDP352" s="134"/>
      <c r="IDQ352" s="134"/>
      <c r="IDR352" s="134"/>
      <c r="IDS352" s="134"/>
      <c r="IDT352" s="134"/>
      <c r="IDU352" s="134"/>
      <c r="IDV352" s="134"/>
      <c r="IDW352" s="134"/>
      <c r="IDX352" s="134"/>
      <c r="IDY352" s="134"/>
      <c r="IDZ352" s="134"/>
      <c r="IEA352" s="134"/>
      <c r="IEB352" s="134"/>
      <c r="IEC352" s="134"/>
      <c r="IED352" s="134"/>
      <c r="IEE352" s="134"/>
      <c r="IEF352" s="134"/>
      <c r="IEG352" s="134"/>
      <c r="IEH352" s="134"/>
      <c r="IEI352" s="134"/>
      <c r="IEJ352" s="134"/>
      <c r="IEK352" s="134"/>
      <c r="IEL352" s="134"/>
      <c r="IEM352" s="134"/>
      <c r="IEN352" s="134"/>
      <c r="IEO352" s="134"/>
      <c r="IEP352" s="134"/>
      <c r="IEQ352" s="134"/>
      <c r="IER352" s="134"/>
      <c r="IES352" s="134"/>
      <c r="IET352" s="134"/>
      <c r="IEU352" s="134"/>
      <c r="IEV352" s="134"/>
      <c r="IEW352" s="134"/>
      <c r="IEX352" s="134"/>
      <c r="IEY352" s="134"/>
      <c r="IEZ352" s="134"/>
      <c r="IFA352" s="134"/>
      <c r="IFB352" s="134"/>
      <c r="IFC352" s="134"/>
      <c r="IFD352" s="134"/>
      <c r="IFE352" s="134"/>
      <c r="IFF352" s="134"/>
      <c r="IFG352" s="134"/>
      <c r="IFH352" s="134"/>
      <c r="IFI352" s="134"/>
      <c r="IFJ352" s="134"/>
      <c r="IFK352" s="134"/>
      <c r="IFL352" s="134"/>
      <c r="IFM352" s="134"/>
      <c r="IFN352" s="134"/>
      <c r="IFO352" s="134"/>
      <c r="IFP352" s="134"/>
      <c r="IFQ352" s="134"/>
      <c r="IFR352" s="134"/>
      <c r="IFS352" s="134"/>
      <c r="IFT352" s="134"/>
      <c r="IFU352" s="134"/>
      <c r="IFV352" s="134"/>
      <c r="IFW352" s="134"/>
      <c r="IFX352" s="134"/>
      <c r="IFY352" s="134"/>
      <c r="IFZ352" s="134"/>
      <c r="IGA352" s="134"/>
      <c r="IGB352" s="134"/>
      <c r="IGC352" s="134"/>
      <c r="IGD352" s="134"/>
      <c r="IGE352" s="134"/>
      <c r="IGF352" s="134"/>
      <c r="IGG352" s="134"/>
      <c r="IGH352" s="134"/>
      <c r="IGI352" s="134"/>
      <c r="IGJ352" s="134"/>
      <c r="IGK352" s="134"/>
      <c r="IGL352" s="134"/>
      <c r="IGM352" s="134"/>
      <c r="IGN352" s="134"/>
      <c r="IGO352" s="134"/>
      <c r="IGP352" s="134"/>
      <c r="IGQ352" s="134"/>
      <c r="IGR352" s="134"/>
      <c r="IGS352" s="134"/>
      <c r="IGT352" s="134"/>
      <c r="IGU352" s="134"/>
      <c r="IGV352" s="134"/>
      <c r="IGW352" s="134"/>
      <c r="IGX352" s="134"/>
      <c r="IGY352" s="134"/>
      <c r="IGZ352" s="134"/>
      <c r="IHA352" s="134"/>
      <c r="IHB352" s="134"/>
      <c r="IHC352" s="134"/>
      <c r="IHD352" s="134"/>
      <c r="IHE352" s="134"/>
      <c r="IHF352" s="134"/>
      <c r="IHG352" s="134"/>
      <c r="IHH352" s="134"/>
      <c r="IHI352" s="134"/>
      <c r="IHJ352" s="134"/>
      <c r="IHK352" s="134"/>
      <c r="IHL352" s="134"/>
      <c r="IHM352" s="134"/>
      <c r="IHN352" s="134"/>
      <c r="IHO352" s="134"/>
      <c r="IHP352" s="134"/>
      <c r="IHQ352" s="134"/>
      <c r="IHR352" s="134"/>
      <c r="IHS352" s="134"/>
      <c r="IHT352" s="134"/>
      <c r="IHU352" s="134"/>
      <c r="IHV352" s="134"/>
      <c r="IHW352" s="134"/>
      <c r="IHX352" s="134"/>
      <c r="IHY352" s="134"/>
      <c r="IHZ352" s="134"/>
      <c r="IIA352" s="134"/>
      <c r="IIB352" s="134"/>
      <c r="IIC352" s="134"/>
      <c r="IID352" s="134"/>
      <c r="IIE352" s="134"/>
      <c r="IIF352" s="134"/>
      <c r="IIG352" s="134"/>
      <c r="IIH352" s="134"/>
      <c r="III352" s="134"/>
      <c r="IIJ352" s="134"/>
      <c r="IIK352" s="134"/>
      <c r="IIL352" s="134"/>
      <c r="IIM352" s="134"/>
      <c r="IIN352" s="134"/>
      <c r="IIO352" s="134"/>
      <c r="IIP352" s="134"/>
      <c r="IIQ352" s="134"/>
      <c r="IIR352" s="134"/>
      <c r="IIS352" s="134"/>
      <c r="IIT352" s="134"/>
      <c r="IIU352" s="134"/>
      <c r="IIV352" s="134"/>
      <c r="IIW352" s="134"/>
      <c r="IIX352" s="134"/>
      <c r="IIY352" s="134"/>
      <c r="IIZ352" s="134"/>
      <c r="IJA352" s="134"/>
      <c r="IJB352" s="134"/>
      <c r="IJC352" s="134"/>
      <c r="IJD352" s="134"/>
      <c r="IJE352" s="134"/>
      <c r="IJF352" s="134"/>
      <c r="IJG352" s="134"/>
      <c r="IJH352" s="134"/>
      <c r="IJI352" s="134"/>
      <c r="IJJ352" s="134"/>
      <c r="IJK352" s="134"/>
      <c r="IJL352" s="134"/>
      <c r="IJM352" s="134"/>
      <c r="IJN352" s="134"/>
      <c r="IJO352" s="134"/>
      <c r="IJP352" s="134"/>
      <c r="IJQ352" s="134"/>
      <c r="IJR352" s="134"/>
      <c r="IJS352" s="134"/>
      <c r="IJT352" s="134"/>
      <c r="IJU352" s="134"/>
      <c r="IJV352" s="134"/>
      <c r="IJW352" s="134"/>
      <c r="IJX352" s="134"/>
      <c r="IJY352" s="134"/>
      <c r="IJZ352" s="134"/>
      <c r="IKA352" s="134"/>
      <c r="IKB352" s="134"/>
      <c r="IKC352" s="134"/>
      <c r="IKD352" s="134"/>
      <c r="IKE352" s="134"/>
      <c r="IKF352" s="134"/>
      <c r="IKG352" s="134"/>
      <c r="IKH352" s="134"/>
      <c r="IKI352" s="134"/>
      <c r="IKJ352" s="134"/>
      <c r="IKK352" s="134"/>
      <c r="IKL352" s="134"/>
      <c r="IKM352" s="134"/>
      <c r="IKN352" s="134"/>
      <c r="IKO352" s="134"/>
      <c r="IKP352" s="134"/>
      <c r="IKQ352" s="134"/>
      <c r="IKR352" s="134"/>
      <c r="IKS352" s="134"/>
      <c r="IKT352" s="134"/>
      <c r="IKU352" s="134"/>
      <c r="IKV352" s="134"/>
      <c r="IKW352" s="134"/>
      <c r="IKX352" s="134"/>
      <c r="IKY352" s="134"/>
      <c r="IKZ352" s="134"/>
      <c r="ILA352" s="134"/>
      <c r="ILB352" s="134"/>
      <c r="ILC352" s="134"/>
      <c r="ILD352" s="134"/>
      <c r="ILE352" s="134"/>
      <c r="ILF352" s="134"/>
      <c r="ILG352" s="134"/>
      <c r="ILH352" s="134"/>
      <c r="ILI352" s="134"/>
      <c r="ILJ352" s="134"/>
      <c r="ILK352" s="134"/>
      <c r="ILL352" s="134"/>
      <c r="ILM352" s="134"/>
      <c r="ILN352" s="134"/>
      <c r="ILO352" s="134"/>
      <c r="ILP352" s="134"/>
      <c r="ILQ352" s="134"/>
      <c r="ILR352" s="134"/>
      <c r="ILS352" s="134"/>
      <c r="ILT352" s="134"/>
      <c r="ILU352" s="134"/>
      <c r="ILV352" s="134"/>
      <c r="ILW352" s="134"/>
      <c r="ILX352" s="134"/>
      <c r="ILY352" s="134"/>
      <c r="ILZ352" s="134"/>
      <c r="IMA352" s="134"/>
      <c r="IMB352" s="134"/>
      <c r="IMC352" s="134"/>
      <c r="IMD352" s="134"/>
      <c r="IME352" s="134"/>
      <c r="IMF352" s="134"/>
      <c r="IMG352" s="134"/>
      <c r="IMH352" s="134"/>
      <c r="IMI352" s="134"/>
      <c r="IMJ352" s="134"/>
      <c r="IMK352" s="134"/>
      <c r="IML352" s="134"/>
      <c r="IMM352" s="134"/>
      <c r="IMN352" s="134"/>
      <c r="IMO352" s="134"/>
      <c r="IMP352" s="134"/>
      <c r="IMQ352" s="134"/>
      <c r="IMR352" s="134"/>
      <c r="IMS352" s="134"/>
      <c r="IMT352" s="134"/>
      <c r="IMU352" s="134"/>
      <c r="IMV352" s="134"/>
      <c r="IMW352" s="134"/>
      <c r="IMX352" s="134"/>
      <c r="IMY352" s="134"/>
      <c r="IMZ352" s="134"/>
      <c r="INA352" s="134"/>
      <c r="INB352" s="134"/>
      <c r="INC352" s="134"/>
      <c r="IND352" s="134"/>
      <c r="INE352" s="134"/>
      <c r="INF352" s="134"/>
      <c r="ING352" s="134"/>
      <c r="INH352" s="134"/>
      <c r="INI352" s="134"/>
      <c r="INJ352" s="134"/>
      <c r="INK352" s="134"/>
      <c r="INL352" s="134"/>
      <c r="INM352" s="134"/>
      <c r="INN352" s="134"/>
      <c r="INO352" s="134"/>
      <c r="INP352" s="134"/>
      <c r="INQ352" s="134"/>
      <c r="INR352" s="134"/>
      <c r="INS352" s="134"/>
      <c r="INT352" s="134"/>
      <c r="INU352" s="134"/>
      <c r="INV352" s="134"/>
      <c r="INW352" s="134"/>
      <c r="INX352" s="134"/>
      <c r="INY352" s="134"/>
      <c r="INZ352" s="134"/>
      <c r="IOA352" s="134"/>
      <c r="IOB352" s="134"/>
      <c r="IOC352" s="134"/>
      <c r="IOD352" s="134"/>
      <c r="IOE352" s="134"/>
      <c r="IOF352" s="134"/>
      <c r="IOG352" s="134"/>
      <c r="IOH352" s="134"/>
      <c r="IOI352" s="134"/>
      <c r="IOJ352" s="134"/>
      <c r="IOK352" s="134"/>
      <c r="IOL352" s="134"/>
      <c r="IOM352" s="134"/>
      <c r="ION352" s="134"/>
      <c r="IOO352" s="134"/>
      <c r="IOP352" s="134"/>
      <c r="IOQ352" s="134"/>
      <c r="IOR352" s="134"/>
      <c r="IOS352" s="134"/>
      <c r="IOT352" s="134"/>
      <c r="IOU352" s="134"/>
      <c r="IOV352" s="134"/>
      <c r="IOW352" s="134"/>
      <c r="IOX352" s="134"/>
      <c r="IOY352" s="134"/>
      <c r="IOZ352" s="134"/>
      <c r="IPA352" s="134"/>
      <c r="IPB352" s="134"/>
      <c r="IPC352" s="134"/>
      <c r="IPD352" s="134"/>
      <c r="IPE352" s="134"/>
      <c r="IPF352" s="134"/>
      <c r="IPG352" s="134"/>
      <c r="IPH352" s="134"/>
      <c r="IPI352" s="134"/>
      <c r="IPJ352" s="134"/>
      <c r="IPK352" s="134"/>
      <c r="IPL352" s="134"/>
      <c r="IPM352" s="134"/>
      <c r="IPN352" s="134"/>
      <c r="IPO352" s="134"/>
      <c r="IPP352" s="134"/>
      <c r="IPQ352" s="134"/>
      <c r="IPR352" s="134"/>
      <c r="IPS352" s="134"/>
      <c r="IPT352" s="134"/>
      <c r="IPU352" s="134"/>
      <c r="IPV352" s="134"/>
      <c r="IPW352" s="134"/>
      <c r="IPX352" s="134"/>
      <c r="IPY352" s="134"/>
      <c r="IPZ352" s="134"/>
      <c r="IQA352" s="134"/>
      <c r="IQB352" s="134"/>
      <c r="IQC352" s="134"/>
      <c r="IQD352" s="134"/>
      <c r="IQE352" s="134"/>
      <c r="IQF352" s="134"/>
      <c r="IQG352" s="134"/>
      <c r="IQH352" s="134"/>
      <c r="IQI352" s="134"/>
      <c r="IQJ352" s="134"/>
      <c r="IQK352" s="134"/>
      <c r="IQL352" s="134"/>
      <c r="IQM352" s="134"/>
      <c r="IQN352" s="134"/>
      <c r="IQO352" s="134"/>
      <c r="IQP352" s="134"/>
      <c r="IQQ352" s="134"/>
      <c r="IQR352" s="134"/>
      <c r="IQS352" s="134"/>
      <c r="IQT352" s="134"/>
      <c r="IQU352" s="134"/>
      <c r="IQV352" s="134"/>
      <c r="IQW352" s="134"/>
      <c r="IQX352" s="134"/>
      <c r="IQY352" s="134"/>
      <c r="IQZ352" s="134"/>
      <c r="IRA352" s="134"/>
      <c r="IRB352" s="134"/>
      <c r="IRC352" s="134"/>
      <c r="IRD352" s="134"/>
      <c r="IRE352" s="134"/>
      <c r="IRF352" s="134"/>
      <c r="IRG352" s="134"/>
      <c r="IRH352" s="134"/>
      <c r="IRI352" s="134"/>
      <c r="IRJ352" s="134"/>
      <c r="IRK352" s="134"/>
      <c r="IRL352" s="134"/>
      <c r="IRM352" s="134"/>
      <c r="IRN352" s="134"/>
      <c r="IRO352" s="134"/>
      <c r="IRP352" s="134"/>
      <c r="IRQ352" s="134"/>
      <c r="IRR352" s="134"/>
      <c r="IRS352" s="134"/>
      <c r="IRT352" s="134"/>
      <c r="IRU352" s="134"/>
      <c r="IRV352" s="134"/>
      <c r="IRW352" s="134"/>
      <c r="IRX352" s="134"/>
      <c r="IRY352" s="134"/>
      <c r="IRZ352" s="134"/>
      <c r="ISA352" s="134"/>
      <c r="ISB352" s="134"/>
      <c r="ISC352" s="134"/>
      <c r="ISD352" s="134"/>
      <c r="ISE352" s="134"/>
      <c r="ISF352" s="134"/>
      <c r="ISG352" s="134"/>
      <c r="ISH352" s="134"/>
      <c r="ISI352" s="134"/>
      <c r="ISJ352" s="134"/>
      <c r="ISK352" s="134"/>
      <c r="ISL352" s="134"/>
      <c r="ISM352" s="134"/>
      <c r="ISN352" s="134"/>
      <c r="ISO352" s="134"/>
      <c r="ISP352" s="134"/>
      <c r="ISQ352" s="134"/>
      <c r="ISR352" s="134"/>
      <c r="ISS352" s="134"/>
      <c r="IST352" s="134"/>
      <c r="ISU352" s="134"/>
      <c r="ISV352" s="134"/>
      <c r="ISW352" s="134"/>
      <c r="ISX352" s="134"/>
      <c r="ISY352" s="134"/>
      <c r="ISZ352" s="134"/>
      <c r="ITA352" s="134"/>
      <c r="ITB352" s="134"/>
      <c r="ITC352" s="134"/>
      <c r="ITD352" s="134"/>
      <c r="ITE352" s="134"/>
      <c r="ITF352" s="134"/>
      <c r="ITG352" s="134"/>
      <c r="ITH352" s="134"/>
      <c r="ITI352" s="134"/>
      <c r="ITJ352" s="134"/>
      <c r="ITK352" s="134"/>
      <c r="ITL352" s="134"/>
      <c r="ITM352" s="134"/>
      <c r="ITN352" s="134"/>
      <c r="ITO352" s="134"/>
      <c r="ITP352" s="134"/>
      <c r="ITQ352" s="134"/>
      <c r="ITR352" s="134"/>
      <c r="ITS352" s="134"/>
      <c r="ITT352" s="134"/>
      <c r="ITU352" s="134"/>
      <c r="ITV352" s="134"/>
      <c r="ITW352" s="134"/>
      <c r="ITX352" s="134"/>
      <c r="ITY352" s="134"/>
      <c r="ITZ352" s="134"/>
      <c r="IUA352" s="134"/>
      <c r="IUB352" s="134"/>
      <c r="IUC352" s="134"/>
      <c r="IUD352" s="134"/>
      <c r="IUE352" s="134"/>
      <c r="IUF352" s="134"/>
      <c r="IUG352" s="134"/>
      <c r="IUH352" s="134"/>
      <c r="IUI352" s="134"/>
      <c r="IUJ352" s="134"/>
      <c r="IUK352" s="134"/>
      <c r="IUL352" s="134"/>
      <c r="IUM352" s="134"/>
      <c r="IUN352" s="134"/>
      <c r="IUO352" s="134"/>
      <c r="IUP352" s="134"/>
      <c r="IUQ352" s="134"/>
      <c r="IUR352" s="134"/>
      <c r="IUS352" s="134"/>
      <c r="IUT352" s="134"/>
      <c r="IUU352" s="134"/>
      <c r="IUV352" s="134"/>
      <c r="IUW352" s="134"/>
      <c r="IUX352" s="134"/>
      <c r="IUY352" s="134"/>
      <c r="IUZ352" s="134"/>
      <c r="IVA352" s="134"/>
      <c r="IVB352" s="134"/>
      <c r="IVC352" s="134"/>
      <c r="IVD352" s="134"/>
      <c r="IVE352" s="134"/>
      <c r="IVF352" s="134"/>
      <c r="IVG352" s="134"/>
      <c r="IVH352" s="134"/>
      <c r="IVI352" s="134"/>
      <c r="IVJ352" s="134"/>
      <c r="IVK352" s="134"/>
      <c r="IVL352" s="134"/>
      <c r="IVM352" s="134"/>
      <c r="IVN352" s="134"/>
      <c r="IVO352" s="134"/>
      <c r="IVP352" s="134"/>
      <c r="IVQ352" s="134"/>
      <c r="IVR352" s="134"/>
      <c r="IVS352" s="134"/>
      <c r="IVT352" s="134"/>
      <c r="IVU352" s="134"/>
      <c r="IVV352" s="134"/>
      <c r="IVW352" s="134"/>
      <c r="IVX352" s="134"/>
      <c r="IVY352" s="134"/>
      <c r="IVZ352" s="134"/>
      <c r="IWA352" s="134"/>
      <c r="IWB352" s="134"/>
      <c r="IWC352" s="134"/>
      <c r="IWD352" s="134"/>
      <c r="IWE352" s="134"/>
      <c r="IWF352" s="134"/>
      <c r="IWG352" s="134"/>
      <c r="IWH352" s="134"/>
      <c r="IWI352" s="134"/>
      <c r="IWJ352" s="134"/>
      <c r="IWK352" s="134"/>
      <c r="IWL352" s="134"/>
      <c r="IWM352" s="134"/>
      <c r="IWN352" s="134"/>
      <c r="IWO352" s="134"/>
      <c r="IWP352" s="134"/>
      <c r="IWQ352" s="134"/>
      <c r="IWR352" s="134"/>
      <c r="IWS352" s="134"/>
      <c r="IWT352" s="134"/>
      <c r="IWU352" s="134"/>
      <c r="IWV352" s="134"/>
      <c r="IWW352" s="134"/>
      <c r="IWX352" s="134"/>
      <c r="IWY352" s="134"/>
      <c r="IWZ352" s="134"/>
      <c r="IXA352" s="134"/>
      <c r="IXB352" s="134"/>
      <c r="IXC352" s="134"/>
      <c r="IXD352" s="134"/>
      <c r="IXE352" s="134"/>
      <c r="IXF352" s="134"/>
      <c r="IXG352" s="134"/>
      <c r="IXH352" s="134"/>
      <c r="IXI352" s="134"/>
      <c r="IXJ352" s="134"/>
      <c r="IXK352" s="134"/>
      <c r="IXL352" s="134"/>
      <c r="IXM352" s="134"/>
      <c r="IXN352" s="134"/>
      <c r="IXO352" s="134"/>
      <c r="IXP352" s="134"/>
      <c r="IXQ352" s="134"/>
      <c r="IXR352" s="134"/>
      <c r="IXS352" s="134"/>
      <c r="IXT352" s="134"/>
      <c r="IXU352" s="134"/>
      <c r="IXV352" s="134"/>
      <c r="IXW352" s="134"/>
      <c r="IXX352" s="134"/>
      <c r="IXY352" s="134"/>
      <c r="IXZ352" s="134"/>
      <c r="IYA352" s="134"/>
      <c r="IYB352" s="134"/>
      <c r="IYC352" s="134"/>
      <c r="IYD352" s="134"/>
      <c r="IYE352" s="134"/>
      <c r="IYF352" s="134"/>
      <c r="IYG352" s="134"/>
      <c r="IYH352" s="134"/>
      <c r="IYI352" s="134"/>
      <c r="IYJ352" s="134"/>
      <c r="IYK352" s="134"/>
      <c r="IYL352" s="134"/>
      <c r="IYM352" s="134"/>
      <c r="IYN352" s="134"/>
      <c r="IYO352" s="134"/>
      <c r="IYP352" s="134"/>
      <c r="IYQ352" s="134"/>
      <c r="IYR352" s="134"/>
      <c r="IYS352" s="134"/>
      <c r="IYT352" s="134"/>
      <c r="IYU352" s="134"/>
      <c r="IYV352" s="134"/>
      <c r="IYW352" s="134"/>
      <c r="IYX352" s="134"/>
      <c r="IYY352" s="134"/>
      <c r="IYZ352" s="134"/>
      <c r="IZA352" s="134"/>
      <c r="IZB352" s="134"/>
      <c r="IZC352" s="134"/>
      <c r="IZD352" s="134"/>
      <c r="IZE352" s="134"/>
      <c r="IZF352" s="134"/>
      <c r="IZG352" s="134"/>
      <c r="IZH352" s="134"/>
      <c r="IZI352" s="134"/>
      <c r="IZJ352" s="134"/>
      <c r="IZK352" s="134"/>
      <c r="IZL352" s="134"/>
      <c r="IZM352" s="134"/>
      <c r="IZN352" s="134"/>
      <c r="IZO352" s="134"/>
      <c r="IZP352" s="134"/>
      <c r="IZQ352" s="134"/>
      <c r="IZR352" s="134"/>
      <c r="IZS352" s="134"/>
      <c r="IZT352" s="134"/>
      <c r="IZU352" s="134"/>
      <c r="IZV352" s="134"/>
      <c r="IZW352" s="134"/>
      <c r="IZX352" s="134"/>
      <c r="IZY352" s="134"/>
      <c r="IZZ352" s="134"/>
      <c r="JAA352" s="134"/>
      <c r="JAB352" s="134"/>
      <c r="JAC352" s="134"/>
      <c r="JAD352" s="134"/>
      <c r="JAE352" s="134"/>
      <c r="JAF352" s="134"/>
      <c r="JAG352" s="134"/>
      <c r="JAH352" s="134"/>
      <c r="JAI352" s="134"/>
      <c r="JAJ352" s="134"/>
      <c r="JAK352" s="134"/>
      <c r="JAL352" s="134"/>
      <c r="JAM352" s="134"/>
      <c r="JAN352" s="134"/>
      <c r="JAO352" s="134"/>
      <c r="JAP352" s="134"/>
      <c r="JAQ352" s="134"/>
      <c r="JAR352" s="134"/>
      <c r="JAS352" s="134"/>
      <c r="JAT352" s="134"/>
      <c r="JAU352" s="134"/>
      <c r="JAV352" s="134"/>
      <c r="JAW352" s="134"/>
      <c r="JAX352" s="134"/>
      <c r="JAY352" s="134"/>
      <c r="JAZ352" s="134"/>
      <c r="JBA352" s="134"/>
      <c r="JBB352" s="134"/>
      <c r="JBC352" s="134"/>
      <c r="JBD352" s="134"/>
      <c r="JBE352" s="134"/>
      <c r="JBF352" s="134"/>
      <c r="JBG352" s="134"/>
      <c r="JBH352" s="134"/>
      <c r="JBI352" s="134"/>
      <c r="JBJ352" s="134"/>
      <c r="JBK352" s="134"/>
      <c r="JBL352" s="134"/>
      <c r="JBM352" s="134"/>
      <c r="JBN352" s="134"/>
      <c r="JBO352" s="134"/>
      <c r="JBP352" s="134"/>
      <c r="JBQ352" s="134"/>
      <c r="JBR352" s="134"/>
      <c r="JBS352" s="134"/>
      <c r="JBT352" s="134"/>
      <c r="JBU352" s="134"/>
      <c r="JBV352" s="134"/>
      <c r="JBW352" s="134"/>
      <c r="JBX352" s="134"/>
      <c r="JBY352" s="134"/>
      <c r="JBZ352" s="134"/>
      <c r="JCA352" s="134"/>
      <c r="JCB352" s="134"/>
      <c r="JCC352" s="134"/>
      <c r="JCD352" s="134"/>
      <c r="JCE352" s="134"/>
      <c r="JCF352" s="134"/>
      <c r="JCG352" s="134"/>
      <c r="JCH352" s="134"/>
      <c r="JCI352" s="134"/>
      <c r="JCJ352" s="134"/>
      <c r="JCK352" s="134"/>
      <c r="JCL352" s="134"/>
      <c r="JCM352" s="134"/>
      <c r="JCN352" s="134"/>
      <c r="JCO352" s="134"/>
      <c r="JCP352" s="134"/>
      <c r="JCQ352" s="134"/>
      <c r="JCR352" s="134"/>
      <c r="JCS352" s="134"/>
      <c r="JCT352" s="134"/>
      <c r="JCU352" s="134"/>
      <c r="JCV352" s="134"/>
      <c r="JCW352" s="134"/>
      <c r="JCX352" s="134"/>
      <c r="JCY352" s="134"/>
      <c r="JCZ352" s="134"/>
      <c r="JDA352" s="134"/>
      <c r="JDB352" s="134"/>
      <c r="JDC352" s="134"/>
      <c r="JDD352" s="134"/>
      <c r="JDE352" s="134"/>
      <c r="JDF352" s="134"/>
      <c r="JDG352" s="134"/>
      <c r="JDH352" s="134"/>
      <c r="JDI352" s="134"/>
      <c r="JDJ352" s="134"/>
      <c r="JDK352" s="134"/>
      <c r="JDL352" s="134"/>
      <c r="JDM352" s="134"/>
      <c r="JDN352" s="134"/>
      <c r="JDO352" s="134"/>
      <c r="JDP352" s="134"/>
      <c r="JDQ352" s="134"/>
      <c r="JDR352" s="134"/>
      <c r="JDS352" s="134"/>
      <c r="JDT352" s="134"/>
      <c r="JDU352" s="134"/>
      <c r="JDV352" s="134"/>
      <c r="JDW352" s="134"/>
      <c r="JDX352" s="134"/>
      <c r="JDY352" s="134"/>
      <c r="JDZ352" s="134"/>
      <c r="JEA352" s="134"/>
      <c r="JEB352" s="134"/>
      <c r="JEC352" s="134"/>
      <c r="JED352" s="134"/>
      <c r="JEE352" s="134"/>
      <c r="JEF352" s="134"/>
      <c r="JEG352" s="134"/>
      <c r="JEH352" s="134"/>
      <c r="JEI352" s="134"/>
      <c r="JEJ352" s="134"/>
      <c r="JEK352" s="134"/>
      <c r="JEL352" s="134"/>
      <c r="JEM352" s="134"/>
      <c r="JEN352" s="134"/>
      <c r="JEO352" s="134"/>
      <c r="JEP352" s="134"/>
      <c r="JEQ352" s="134"/>
      <c r="JER352" s="134"/>
      <c r="JES352" s="134"/>
      <c r="JET352" s="134"/>
      <c r="JEU352" s="134"/>
      <c r="JEV352" s="134"/>
      <c r="JEW352" s="134"/>
      <c r="JEX352" s="134"/>
      <c r="JEY352" s="134"/>
      <c r="JEZ352" s="134"/>
      <c r="JFA352" s="134"/>
      <c r="JFB352" s="134"/>
      <c r="JFC352" s="134"/>
      <c r="JFD352" s="134"/>
      <c r="JFE352" s="134"/>
      <c r="JFF352" s="134"/>
      <c r="JFG352" s="134"/>
      <c r="JFH352" s="134"/>
      <c r="JFI352" s="134"/>
      <c r="JFJ352" s="134"/>
      <c r="JFK352" s="134"/>
      <c r="JFL352" s="134"/>
      <c r="JFM352" s="134"/>
      <c r="JFN352" s="134"/>
      <c r="JFO352" s="134"/>
      <c r="JFP352" s="134"/>
      <c r="JFQ352" s="134"/>
      <c r="JFR352" s="134"/>
      <c r="JFS352" s="134"/>
      <c r="JFT352" s="134"/>
      <c r="JFU352" s="134"/>
      <c r="JFV352" s="134"/>
      <c r="JFW352" s="134"/>
      <c r="JFX352" s="134"/>
      <c r="JFY352" s="134"/>
      <c r="JFZ352" s="134"/>
      <c r="JGA352" s="134"/>
      <c r="JGB352" s="134"/>
      <c r="JGC352" s="134"/>
      <c r="JGD352" s="134"/>
      <c r="JGE352" s="134"/>
      <c r="JGF352" s="134"/>
      <c r="JGG352" s="134"/>
      <c r="JGH352" s="134"/>
      <c r="JGI352" s="134"/>
      <c r="JGJ352" s="134"/>
      <c r="JGK352" s="134"/>
      <c r="JGL352" s="134"/>
      <c r="JGM352" s="134"/>
      <c r="JGN352" s="134"/>
      <c r="JGO352" s="134"/>
      <c r="JGP352" s="134"/>
      <c r="JGQ352" s="134"/>
      <c r="JGR352" s="134"/>
      <c r="JGS352" s="134"/>
      <c r="JGT352" s="134"/>
      <c r="JGU352" s="134"/>
      <c r="JGV352" s="134"/>
      <c r="JGW352" s="134"/>
      <c r="JGX352" s="134"/>
      <c r="JGY352" s="134"/>
      <c r="JGZ352" s="134"/>
      <c r="JHA352" s="134"/>
      <c r="JHB352" s="134"/>
      <c r="JHC352" s="134"/>
      <c r="JHD352" s="134"/>
      <c r="JHE352" s="134"/>
      <c r="JHF352" s="134"/>
      <c r="JHG352" s="134"/>
      <c r="JHH352" s="134"/>
      <c r="JHI352" s="134"/>
      <c r="JHJ352" s="134"/>
      <c r="JHK352" s="134"/>
      <c r="JHL352" s="134"/>
      <c r="JHM352" s="134"/>
      <c r="JHN352" s="134"/>
      <c r="JHO352" s="134"/>
      <c r="JHP352" s="134"/>
      <c r="JHQ352" s="134"/>
      <c r="JHR352" s="134"/>
      <c r="JHS352" s="134"/>
      <c r="JHT352" s="134"/>
      <c r="JHU352" s="134"/>
      <c r="JHV352" s="134"/>
      <c r="JHW352" s="134"/>
      <c r="JHX352" s="134"/>
      <c r="JHY352" s="134"/>
      <c r="JHZ352" s="134"/>
      <c r="JIA352" s="134"/>
      <c r="JIB352" s="134"/>
      <c r="JIC352" s="134"/>
      <c r="JID352" s="134"/>
      <c r="JIE352" s="134"/>
      <c r="JIF352" s="134"/>
      <c r="JIG352" s="134"/>
      <c r="JIH352" s="134"/>
      <c r="JII352" s="134"/>
      <c r="JIJ352" s="134"/>
      <c r="JIK352" s="134"/>
      <c r="JIL352" s="134"/>
      <c r="JIM352" s="134"/>
      <c r="JIN352" s="134"/>
      <c r="JIO352" s="134"/>
      <c r="JIP352" s="134"/>
      <c r="JIQ352" s="134"/>
      <c r="JIR352" s="134"/>
      <c r="JIS352" s="134"/>
      <c r="JIT352" s="134"/>
      <c r="JIU352" s="134"/>
      <c r="JIV352" s="134"/>
      <c r="JIW352" s="134"/>
      <c r="JIX352" s="134"/>
      <c r="JIY352" s="134"/>
      <c r="JIZ352" s="134"/>
      <c r="JJA352" s="134"/>
      <c r="JJB352" s="134"/>
      <c r="JJC352" s="134"/>
      <c r="JJD352" s="134"/>
      <c r="JJE352" s="134"/>
      <c r="JJF352" s="134"/>
      <c r="JJG352" s="134"/>
      <c r="JJH352" s="134"/>
      <c r="JJI352" s="134"/>
      <c r="JJJ352" s="134"/>
      <c r="JJK352" s="134"/>
      <c r="JJL352" s="134"/>
      <c r="JJM352" s="134"/>
      <c r="JJN352" s="134"/>
      <c r="JJO352" s="134"/>
      <c r="JJP352" s="134"/>
      <c r="JJQ352" s="134"/>
      <c r="JJR352" s="134"/>
      <c r="JJS352" s="134"/>
      <c r="JJT352" s="134"/>
      <c r="JJU352" s="134"/>
      <c r="JJV352" s="134"/>
      <c r="JJW352" s="134"/>
      <c r="JJX352" s="134"/>
      <c r="JJY352" s="134"/>
      <c r="JJZ352" s="134"/>
      <c r="JKA352" s="134"/>
      <c r="JKB352" s="134"/>
      <c r="JKC352" s="134"/>
      <c r="JKD352" s="134"/>
      <c r="JKE352" s="134"/>
      <c r="JKF352" s="134"/>
      <c r="JKG352" s="134"/>
      <c r="JKH352" s="134"/>
      <c r="JKI352" s="134"/>
      <c r="JKJ352" s="134"/>
      <c r="JKK352" s="134"/>
      <c r="JKL352" s="134"/>
      <c r="JKM352" s="134"/>
      <c r="JKN352" s="134"/>
      <c r="JKO352" s="134"/>
      <c r="JKP352" s="134"/>
      <c r="JKQ352" s="134"/>
      <c r="JKR352" s="134"/>
      <c r="JKS352" s="134"/>
      <c r="JKT352" s="134"/>
      <c r="JKU352" s="134"/>
      <c r="JKV352" s="134"/>
      <c r="JKW352" s="134"/>
      <c r="JKX352" s="134"/>
      <c r="JKY352" s="134"/>
      <c r="JKZ352" s="134"/>
      <c r="JLA352" s="134"/>
      <c r="JLB352" s="134"/>
      <c r="JLC352" s="134"/>
      <c r="JLD352" s="134"/>
      <c r="JLE352" s="134"/>
      <c r="JLF352" s="134"/>
      <c r="JLG352" s="134"/>
      <c r="JLH352" s="134"/>
      <c r="JLI352" s="134"/>
      <c r="JLJ352" s="134"/>
      <c r="JLK352" s="134"/>
      <c r="JLL352" s="134"/>
      <c r="JLM352" s="134"/>
      <c r="JLN352" s="134"/>
      <c r="JLO352" s="134"/>
      <c r="JLP352" s="134"/>
      <c r="JLQ352" s="134"/>
      <c r="JLR352" s="134"/>
      <c r="JLS352" s="134"/>
      <c r="JLT352" s="134"/>
      <c r="JLU352" s="134"/>
      <c r="JLV352" s="134"/>
      <c r="JLW352" s="134"/>
      <c r="JLX352" s="134"/>
      <c r="JLY352" s="134"/>
      <c r="JLZ352" s="134"/>
      <c r="JMA352" s="134"/>
      <c r="JMB352" s="134"/>
      <c r="JMC352" s="134"/>
      <c r="JMD352" s="134"/>
      <c r="JME352" s="134"/>
      <c r="JMF352" s="134"/>
      <c r="JMG352" s="134"/>
      <c r="JMH352" s="134"/>
      <c r="JMI352" s="134"/>
      <c r="JMJ352" s="134"/>
      <c r="JMK352" s="134"/>
      <c r="JML352" s="134"/>
      <c r="JMM352" s="134"/>
      <c r="JMN352" s="134"/>
      <c r="JMO352" s="134"/>
      <c r="JMP352" s="134"/>
      <c r="JMQ352" s="134"/>
      <c r="JMR352" s="134"/>
      <c r="JMS352" s="134"/>
      <c r="JMT352" s="134"/>
      <c r="JMU352" s="134"/>
      <c r="JMV352" s="134"/>
      <c r="JMW352" s="134"/>
      <c r="JMX352" s="134"/>
      <c r="JMY352" s="134"/>
      <c r="JMZ352" s="134"/>
      <c r="JNA352" s="134"/>
      <c r="JNB352" s="134"/>
      <c r="JNC352" s="134"/>
      <c r="JND352" s="134"/>
      <c r="JNE352" s="134"/>
      <c r="JNF352" s="134"/>
      <c r="JNG352" s="134"/>
      <c r="JNH352" s="134"/>
      <c r="JNI352" s="134"/>
      <c r="JNJ352" s="134"/>
      <c r="JNK352" s="134"/>
      <c r="JNL352" s="134"/>
      <c r="JNM352" s="134"/>
      <c r="JNN352" s="134"/>
      <c r="JNO352" s="134"/>
      <c r="JNP352" s="134"/>
      <c r="JNQ352" s="134"/>
      <c r="JNR352" s="134"/>
      <c r="JNS352" s="134"/>
      <c r="JNT352" s="134"/>
      <c r="JNU352" s="134"/>
      <c r="JNV352" s="134"/>
      <c r="JNW352" s="134"/>
      <c r="JNX352" s="134"/>
      <c r="JNY352" s="134"/>
      <c r="JNZ352" s="134"/>
      <c r="JOA352" s="134"/>
      <c r="JOB352" s="134"/>
      <c r="JOC352" s="134"/>
      <c r="JOD352" s="134"/>
      <c r="JOE352" s="134"/>
      <c r="JOF352" s="134"/>
      <c r="JOG352" s="134"/>
      <c r="JOH352" s="134"/>
      <c r="JOI352" s="134"/>
      <c r="JOJ352" s="134"/>
      <c r="JOK352" s="134"/>
      <c r="JOL352" s="134"/>
      <c r="JOM352" s="134"/>
      <c r="JON352" s="134"/>
      <c r="JOO352" s="134"/>
      <c r="JOP352" s="134"/>
      <c r="JOQ352" s="134"/>
      <c r="JOR352" s="134"/>
      <c r="JOS352" s="134"/>
      <c r="JOT352" s="134"/>
      <c r="JOU352" s="134"/>
      <c r="JOV352" s="134"/>
      <c r="JOW352" s="134"/>
      <c r="JOX352" s="134"/>
      <c r="JOY352" s="134"/>
      <c r="JOZ352" s="134"/>
      <c r="JPA352" s="134"/>
      <c r="JPB352" s="134"/>
      <c r="JPC352" s="134"/>
      <c r="JPD352" s="134"/>
      <c r="JPE352" s="134"/>
      <c r="JPF352" s="134"/>
      <c r="JPG352" s="134"/>
      <c r="JPH352" s="134"/>
      <c r="JPI352" s="134"/>
      <c r="JPJ352" s="134"/>
      <c r="JPK352" s="134"/>
      <c r="JPL352" s="134"/>
      <c r="JPM352" s="134"/>
      <c r="JPN352" s="134"/>
      <c r="JPO352" s="134"/>
      <c r="JPP352" s="134"/>
      <c r="JPQ352" s="134"/>
      <c r="JPR352" s="134"/>
      <c r="JPS352" s="134"/>
      <c r="JPT352" s="134"/>
      <c r="JPU352" s="134"/>
      <c r="JPV352" s="134"/>
      <c r="JPW352" s="134"/>
      <c r="JPX352" s="134"/>
      <c r="JPY352" s="134"/>
      <c r="JPZ352" s="134"/>
      <c r="JQA352" s="134"/>
      <c r="JQB352" s="134"/>
      <c r="JQC352" s="134"/>
      <c r="JQD352" s="134"/>
      <c r="JQE352" s="134"/>
      <c r="JQF352" s="134"/>
      <c r="JQG352" s="134"/>
      <c r="JQH352" s="134"/>
      <c r="JQI352" s="134"/>
      <c r="JQJ352" s="134"/>
      <c r="JQK352" s="134"/>
      <c r="JQL352" s="134"/>
      <c r="JQM352" s="134"/>
      <c r="JQN352" s="134"/>
      <c r="JQO352" s="134"/>
      <c r="JQP352" s="134"/>
      <c r="JQQ352" s="134"/>
      <c r="JQR352" s="134"/>
      <c r="JQS352" s="134"/>
      <c r="JQT352" s="134"/>
      <c r="JQU352" s="134"/>
      <c r="JQV352" s="134"/>
      <c r="JQW352" s="134"/>
      <c r="JQX352" s="134"/>
      <c r="JQY352" s="134"/>
      <c r="JQZ352" s="134"/>
      <c r="JRA352" s="134"/>
      <c r="JRB352" s="134"/>
      <c r="JRC352" s="134"/>
      <c r="JRD352" s="134"/>
      <c r="JRE352" s="134"/>
      <c r="JRF352" s="134"/>
      <c r="JRG352" s="134"/>
      <c r="JRH352" s="134"/>
      <c r="JRI352" s="134"/>
      <c r="JRJ352" s="134"/>
      <c r="JRK352" s="134"/>
      <c r="JRL352" s="134"/>
      <c r="JRM352" s="134"/>
      <c r="JRN352" s="134"/>
      <c r="JRO352" s="134"/>
      <c r="JRP352" s="134"/>
      <c r="JRQ352" s="134"/>
      <c r="JRR352" s="134"/>
      <c r="JRS352" s="134"/>
      <c r="JRT352" s="134"/>
      <c r="JRU352" s="134"/>
      <c r="JRV352" s="134"/>
      <c r="JRW352" s="134"/>
      <c r="JRX352" s="134"/>
      <c r="JRY352" s="134"/>
      <c r="JRZ352" s="134"/>
      <c r="JSA352" s="134"/>
      <c r="JSB352" s="134"/>
      <c r="JSC352" s="134"/>
      <c r="JSD352" s="134"/>
      <c r="JSE352" s="134"/>
      <c r="JSF352" s="134"/>
      <c r="JSG352" s="134"/>
      <c r="JSH352" s="134"/>
      <c r="JSI352" s="134"/>
      <c r="JSJ352" s="134"/>
      <c r="JSK352" s="134"/>
      <c r="JSL352" s="134"/>
      <c r="JSM352" s="134"/>
      <c r="JSN352" s="134"/>
      <c r="JSO352" s="134"/>
      <c r="JSP352" s="134"/>
      <c r="JSQ352" s="134"/>
      <c r="JSR352" s="134"/>
      <c r="JSS352" s="134"/>
      <c r="JST352" s="134"/>
      <c r="JSU352" s="134"/>
      <c r="JSV352" s="134"/>
      <c r="JSW352" s="134"/>
      <c r="JSX352" s="134"/>
      <c r="JSY352" s="134"/>
      <c r="JSZ352" s="134"/>
      <c r="JTA352" s="134"/>
      <c r="JTB352" s="134"/>
      <c r="JTC352" s="134"/>
      <c r="JTD352" s="134"/>
      <c r="JTE352" s="134"/>
      <c r="JTF352" s="134"/>
      <c r="JTG352" s="134"/>
      <c r="JTH352" s="134"/>
      <c r="JTI352" s="134"/>
      <c r="JTJ352" s="134"/>
      <c r="JTK352" s="134"/>
      <c r="JTL352" s="134"/>
      <c r="JTM352" s="134"/>
      <c r="JTN352" s="134"/>
      <c r="JTO352" s="134"/>
      <c r="JTP352" s="134"/>
      <c r="JTQ352" s="134"/>
      <c r="JTR352" s="134"/>
      <c r="JTS352" s="134"/>
      <c r="JTT352" s="134"/>
      <c r="JTU352" s="134"/>
      <c r="JTV352" s="134"/>
      <c r="JTW352" s="134"/>
      <c r="JTX352" s="134"/>
      <c r="JTY352" s="134"/>
      <c r="JTZ352" s="134"/>
      <c r="JUA352" s="134"/>
      <c r="JUB352" s="134"/>
      <c r="JUC352" s="134"/>
      <c r="JUD352" s="134"/>
      <c r="JUE352" s="134"/>
      <c r="JUF352" s="134"/>
      <c r="JUG352" s="134"/>
      <c r="JUH352" s="134"/>
      <c r="JUI352" s="134"/>
      <c r="JUJ352" s="134"/>
      <c r="JUK352" s="134"/>
      <c r="JUL352" s="134"/>
      <c r="JUM352" s="134"/>
      <c r="JUN352" s="134"/>
      <c r="JUO352" s="134"/>
      <c r="JUP352" s="134"/>
      <c r="JUQ352" s="134"/>
      <c r="JUR352" s="134"/>
      <c r="JUS352" s="134"/>
      <c r="JUT352" s="134"/>
      <c r="JUU352" s="134"/>
      <c r="JUV352" s="134"/>
      <c r="JUW352" s="134"/>
      <c r="JUX352" s="134"/>
      <c r="JUY352" s="134"/>
      <c r="JUZ352" s="134"/>
      <c r="JVA352" s="134"/>
      <c r="JVB352" s="134"/>
      <c r="JVC352" s="134"/>
      <c r="JVD352" s="134"/>
      <c r="JVE352" s="134"/>
      <c r="JVF352" s="134"/>
      <c r="JVG352" s="134"/>
      <c r="JVH352" s="134"/>
      <c r="JVI352" s="134"/>
      <c r="JVJ352" s="134"/>
      <c r="JVK352" s="134"/>
      <c r="JVL352" s="134"/>
      <c r="JVM352" s="134"/>
      <c r="JVN352" s="134"/>
      <c r="JVO352" s="134"/>
      <c r="JVP352" s="134"/>
      <c r="JVQ352" s="134"/>
      <c r="JVR352" s="134"/>
      <c r="JVS352" s="134"/>
      <c r="JVT352" s="134"/>
      <c r="JVU352" s="134"/>
      <c r="JVV352" s="134"/>
      <c r="JVW352" s="134"/>
      <c r="JVX352" s="134"/>
      <c r="JVY352" s="134"/>
      <c r="JVZ352" s="134"/>
      <c r="JWA352" s="134"/>
      <c r="JWB352" s="134"/>
      <c r="JWC352" s="134"/>
      <c r="JWD352" s="134"/>
      <c r="JWE352" s="134"/>
      <c r="JWF352" s="134"/>
      <c r="JWG352" s="134"/>
      <c r="JWH352" s="134"/>
      <c r="JWI352" s="134"/>
      <c r="JWJ352" s="134"/>
      <c r="JWK352" s="134"/>
      <c r="JWL352" s="134"/>
      <c r="JWM352" s="134"/>
      <c r="JWN352" s="134"/>
      <c r="JWO352" s="134"/>
      <c r="JWP352" s="134"/>
      <c r="JWQ352" s="134"/>
      <c r="JWR352" s="134"/>
      <c r="JWS352" s="134"/>
      <c r="JWT352" s="134"/>
      <c r="JWU352" s="134"/>
      <c r="JWV352" s="134"/>
      <c r="JWW352" s="134"/>
      <c r="JWX352" s="134"/>
      <c r="JWY352" s="134"/>
      <c r="JWZ352" s="134"/>
      <c r="JXA352" s="134"/>
      <c r="JXB352" s="134"/>
      <c r="JXC352" s="134"/>
      <c r="JXD352" s="134"/>
      <c r="JXE352" s="134"/>
      <c r="JXF352" s="134"/>
      <c r="JXG352" s="134"/>
      <c r="JXH352" s="134"/>
      <c r="JXI352" s="134"/>
      <c r="JXJ352" s="134"/>
      <c r="JXK352" s="134"/>
      <c r="JXL352" s="134"/>
      <c r="JXM352" s="134"/>
      <c r="JXN352" s="134"/>
      <c r="JXO352" s="134"/>
      <c r="JXP352" s="134"/>
      <c r="JXQ352" s="134"/>
      <c r="JXR352" s="134"/>
      <c r="JXS352" s="134"/>
      <c r="JXT352" s="134"/>
      <c r="JXU352" s="134"/>
      <c r="JXV352" s="134"/>
      <c r="JXW352" s="134"/>
      <c r="JXX352" s="134"/>
      <c r="JXY352" s="134"/>
      <c r="JXZ352" s="134"/>
      <c r="JYA352" s="134"/>
      <c r="JYB352" s="134"/>
      <c r="JYC352" s="134"/>
      <c r="JYD352" s="134"/>
      <c r="JYE352" s="134"/>
      <c r="JYF352" s="134"/>
      <c r="JYG352" s="134"/>
      <c r="JYH352" s="134"/>
      <c r="JYI352" s="134"/>
      <c r="JYJ352" s="134"/>
      <c r="JYK352" s="134"/>
      <c r="JYL352" s="134"/>
      <c r="JYM352" s="134"/>
      <c r="JYN352" s="134"/>
      <c r="JYO352" s="134"/>
      <c r="JYP352" s="134"/>
      <c r="JYQ352" s="134"/>
      <c r="JYR352" s="134"/>
      <c r="JYS352" s="134"/>
      <c r="JYT352" s="134"/>
      <c r="JYU352" s="134"/>
      <c r="JYV352" s="134"/>
      <c r="JYW352" s="134"/>
      <c r="JYX352" s="134"/>
      <c r="JYY352" s="134"/>
      <c r="JYZ352" s="134"/>
      <c r="JZA352" s="134"/>
      <c r="JZB352" s="134"/>
      <c r="JZC352" s="134"/>
      <c r="JZD352" s="134"/>
      <c r="JZE352" s="134"/>
      <c r="JZF352" s="134"/>
      <c r="JZG352" s="134"/>
      <c r="JZH352" s="134"/>
      <c r="JZI352" s="134"/>
      <c r="JZJ352" s="134"/>
      <c r="JZK352" s="134"/>
      <c r="JZL352" s="134"/>
      <c r="JZM352" s="134"/>
      <c r="JZN352" s="134"/>
      <c r="JZO352" s="134"/>
      <c r="JZP352" s="134"/>
      <c r="JZQ352" s="134"/>
      <c r="JZR352" s="134"/>
      <c r="JZS352" s="134"/>
      <c r="JZT352" s="134"/>
      <c r="JZU352" s="134"/>
      <c r="JZV352" s="134"/>
      <c r="JZW352" s="134"/>
      <c r="JZX352" s="134"/>
      <c r="JZY352" s="134"/>
      <c r="JZZ352" s="134"/>
      <c r="KAA352" s="134"/>
      <c r="KAB352" s="134"/>
      <c r="KAC352" s="134"/>
      <c r="KAD352" s="134"/>
      <c r="KAE352" s="134"/>
      <c r="KAF352" s="134"/>
      <c r="KAG352" s="134"/>
      <c r="KAH352" s="134"/>
      <c r="KAI352" s="134"/>
      <c r="KAJ352" s="134"/>
      <c r="KAK352" s="134"/>
      <c r="KAL352" s="134"/>
      <c r="KAM352" s="134"/>
      <c r="KAN352" s="134"/>
      <c r="KAO352" s="134"/>
      <c r="KAP352" s="134"/>
      <c r="KAQ352" s="134"/>
      <c r="KAR352" s="134"/>
      <c r="KAS352" s="134"/>
      <c r="KAT352" s="134"/>
      <c r="KAU352" s="134"/>
      <c r="KAV352" s="134"/>
      <c r="KAW352" s="134"/>
      <c r="KAX352" s="134"/>
      <c r="KAY352" s="134"/>
      <c r="KAZ352" s="134"/>
      <c r="KBA352" s="134"/>
      <c r="KBB352" s="134"/>
      <c r="KBC352" s="134"/>
      <c r="KBD352" s="134"/>
      <c r="KBE352" s="134"/>
      <c r="KBF352" s="134"/>
      <c r="KBG352" s="134"/>
      <c r="KBH352" s="134"/>
      <c r="KBI352" s="134"/>
      <c r="KBJ352" s="134"/>
      <c r="KBK352" s="134"/>
      <c r="KBL352" s="134"/>
      <c r="KBM352" s="134"/>
      <c r="KBN352" s="134"/>
      <c r="KBO352" s="134"/>
      <c r="KBP352" s="134"/>
      <c r="KBQ352" s="134"/>
      <c r="KBR352" s="134"/>
      <c r="KBS352" s="134"/>
      <c r="KBT352" s="134"/>
      <c r="KBU352" s="134"/>
      <c r="KBV352" s="134"/>
      <c r="KBW352" s="134"/>
      <c r="KBX352" s="134"/>
      <c r="KBY352" s="134"/>
      <c r="KBZ352" s="134"/>
      <c r="KCA352" s="134"/>
      <c r="KCB352" s="134"/>
      <c r="KCC352" s="134"/>
      <c r="KCD352" s="134"/>
      <c r="KCE352" s="134"/>
      <c r="KCF352" s="134"/>
      <c r="KCG352" s="134"/>
      <c r="KCH352" s="134"/>
      <c r="KCI352" s="134"/>
      <c r="KCJ352" s="134"/>
      <c r="KCK352" s="134"/>
      <c r="KCL352" s="134"/>
      <c r="KCM352" s="134"/>
      <c r="KCN352" s="134"/>
      <c r="KCO352" s="134"/>
      <c r="KCP352" s="134"/>
      <c r="KCQ352" s="134"/>
      <c r="KCR352" s="134"/>
      <c r="KCS352" s="134"/>
      <c r="KCT352" s="134"/>
      <c r="KCU352" s="134"/>
      <c r="KCV352" s="134"/>
      <c r="KCW352" s="134"/>
      <c r="KCX352" s="134"/>
      <c r="KCY352" s="134"/>
      <c r="KCZ352" s="134"/>
      <c r="KDA352" s="134"/>
      <c r="KDB352" s="134"/>
      <c r="KDC352" s="134"/>
      <c r="KDD352" s="134"/>
      <c r="KDE352" s="134"/>
      <c r="KDF352" s="134"/>
      <c r="KDG352" s="134"/>
      <c r="KDH352" s="134"/>
      <c r="KDI352" s="134"/>
      <c r="KDJ352" s="134"/>
      <c r="KDK352" s="134"/>
      <c r="KDL352" s="134"/>
      <c r="KDM352" s="134"/>
      <c r="KDN352" s="134"/>
      <c r="KDO352" s="134"/>
      <c r="KDP352" s="134"/>
      <c r="KDQ352" s="134"/>
      <c r="KDR352" s="134"/>
      <c r="KDS352" s="134"/>
      <c r="KDT352" s="134"/>
      <c r="KDU352" s="134"/>
      <c r="KDV352" s="134"/>
      <c r="KDW352" s="134"/>
      <c r="KDX352" s="134"/>
      <c r="KDY352" s="134"/>
      <c r="KDZ352" s="134"/>
      <c r="KEA352" s="134"/>
      <c r="KEB352" s="134"/>
      <c r="KEC352" s="134"/>
      <c r="KED352" s="134"/>
      <c r="KEE352" s="134"/>
      <c r="KEF352" s="134"/>
      <c r="KEG352" s="134"/>
      <c r="KEH352" s="134"/>
      <c r="KEI352" s="134"/>
      <c r="KEJ352" s="134"/>
      <c r="KEK352" s="134"/>
      <c r="KEL352" s="134"/>
      <c r="KEM352" s="134"/>
      <c r="KEN352" s="134"/>
      <c r="KEO352" s="134"/>
      <c r="KEP352" s="134"/>
      <c r="KEQ352" s="134"/>
      <c r="KER352" s="134"/>
      <c r="KES352" s="134"/>
      <c r="KET352" s="134"/>
      <c r="KEU352" s="134"/>
      <c r="KEV352" s="134"/>
      <c r="KEW352" s="134"/>
      <c r="KEX352" s="134"/>
      <c r="KEY352" s="134"/>
      <c r="KEZ352" s="134"/>
      <c r="KFA352" s="134"/>
      <c r="KFB352" s="134"/>
      <c r="KFC352" s="134"/>
      <c r="KFD352" s="134"/>
      <c r="KFE352" s="134"/>
      <c r="KFF352" s="134"/>
      <c r="KFG352" s="134"/>
      <c r="KFH352" s="134"/>
      <c r="KFI352" s="134"/>
      <c r="KFJ352" s="134"/>
      <c r="KFK352" s="134"/>
      <c r="KFL352" s="134"/>
      <c r="KFM352" s="134"/>
      <c r="KFN352" s="134"/>
      <c r="KFO352" s="134"/>
      <c r="KFP352" s="134"/>
      <c r="KFQ352" s="134"/>
      <c r="KFR352" s="134"/>
      <c r="KFS352" s="134"/>
      <c r="KFT352" s="134"/>
      <c r="KFU352" s="134"/>
      <c r="KFV352" s="134"/>
      <c r="KFW352" s="134"/>
      <c r="KFX352" s="134"/>
      <c r="KFY352" s="134"/>
      <c r="KFZ352" s="134"/>
      <c r="KGA352" s="134"/>
      <c r="KGB352" s="134"/>
      <c r="KGC352" s="134"/>
      <c r="KGD352" s="134"/>
      <c r="KGE352" s="134"/>
      <c r="KGF352" s="134"/>
      <c r="KGG352" s="134"/>
      <c r="KGH352" s="134"/>
      <c r="KGI352" s="134"/>
      <c r="KGJ352" s="134"/>
      <c r="KGK352" s="134"/>
      <c r="KGL352" s="134"/>
      <c r="KGM352" s="134"/>
      <c r="KGN352" s="134"/>
      <c r="KGO352" s="134"/>
      <c r="KGP352" s="134"/>
      <c r="KGQ352" s="134"/>
      <c r="KGR352" s="134"/>
      <c r="KGS352" s="134"/>
      <c r="KGT352" s="134"/>
      <c r="KGU352" s="134"/>
      <c r="KGV352" s="134"/>
      <c r="KGW352" s="134"/>
      <c r="KGX352" s="134"/>
      <c r="KGY352" s="134"/>
      <c r="KGZ352" s="134"/>
      <c r="KHA352" s="134"/>
      <c r="KHB352" s="134"/>
      <c r="KHC352" s="134"/>
      <c r="KHD352" s="134"/>
      <c r="KHE352" s="134"/>
      <c r="KHF352" s="134"/>
      <c r="KHG352" s="134"/>
      <c r="KHH352" s="134"/>
      <c r="KHI352" s="134"/>
      <c r="KHJ352" s="134"/>
      <c r="KHK352" s="134"/>
      <c r="KHL352" s="134"/>
      <c r="KHM352" s="134"/>
      <c r="KHN352" s="134"/>
      <c r="KHO352" s="134"/>
      <c r="KHP352" s="134"/>
      <c r="KHQ352" s="134"/>
      <c r="KHR352" s="134"/>
      <c r="KHS352" s="134"/>
      <c r="KHT352" s="134"/>
      <c r="KHU352" s="134"/>
      <c r="KHV352" s="134"/>
      <c r="KHW352" s="134"/>
      <c r="KHX352" s="134"/>
      <c r="KHY352" s="134"/>
      <c r="KHZ352" s="134"/>
      <c r="KIA352" s="134"/>
      <c r="KIB352" s="134"/>
      <c r="KIC352" s="134"/>
      <c r="KID352" s="134"/>
      <c r="KIE352" s="134"/>
      <c r="KIF352" s="134"/>
      <c r="KIG352" s="134"/>
      <c r="KIH352" s="134"/>
      <c r="KII352" s="134"/>
      <c r="KIJ352" s="134"/>
      <c r="KIK352" s="134"/>
      <c r="KIL352" s="134"/>
      <c r="KIM352" s="134"/>
      <c r="KIN352" s="134"/>
      <c r="KIO352" s="134"/>
      <c r="KIP352" s="134"/>
      <c r="KIQ352" s="134"/>
      <c r="KIR352" s="134"/>
      <c r="KIS352" s="134"/>
      <c r="KIT352" s="134"/>
      <c r="KIU352" s="134"/>
      <c r="KIV352" s="134"/>
      <c r="KIW352" s="134"/>
      <c r="KIX352" s="134"/>
      <c r="KIY352" s="134"/>
      <c r="KIZ352" s="134"/>
      <c r="KJA352" s="134"/>
      <c r="KJB352" s="134"/>
      <c r="KJC352" s="134"/>
      <c r="KJD352" s="134"/>
      <c r="KJE352" s="134"/>
      <c r="KJF352" s="134"/>
      <c r="KJG352" s="134"/>
      <c r="KJH352" s="134"/>
      <c r="KJI352" s="134"/>
      <c r="KJJ352" s="134"/>
      <c r="KJK352" s="134"/>
      <c r="KJL352" s="134"/>
      <c r="KJM352" s="134"/>
      <c r="KJN352" s="134"/>
      <c r="KJO352" s="134"/>
      <c r="KJP352" s="134"/>
      <c r="KJQ352" s="134"/>
      <c r="KJR352" s="134"/>
      <c r="KJS352" s="134"/>
      <c r="KJT352" s="134"/>
      <c r="KJU352" s="134"/>
      <c r="KJV352" s="134"/>
      <c r="KJW352" s="134"/>
      <c r="KJX352" s="134"/>
      <c r="KJY352" s="134"/>
      <c r="KJZ352" s="134"/>
      <c r="KKA352" s="134"/>
      <c r="KKB352" s="134"/>
      <c r="KKC352" s="134"/>
      <c r="KKD352" s="134"/>
      <c r="KKE352" s="134"/>
      <c r="KKF352" s="134"/>
      <c r="KKG352" s="134"/>
      <c r="KKH352" s="134"/>
      <c r="KKI352" s="134"/>
      <c r="KKJ352" s="134"/>
      <c r="KKK352" s="134"/>
      <c r="KKL352" s="134"/>
      <c r="KKM352" s="134"/>
      <c r="KKN352" s="134"/>
      <c r="KKO352" s="134"/>
      <c r="KKP352" s="134"/>
      <c r="KKQ352" s="134"/>
      <c r="KKR352" s="134"/>
      <c r="KKS352" s="134"/>
      <c r="KKT352" s="134"/>
      <c r="KKU352" s="134"/>
      <c r="KKV352" s="134"/>
      <c r="KKW352" s="134"/>
      <c r="KKX352" s="134"/>
      <c r="KKY352" s="134"/>
      <c r="KKZ352" s="134"/>
      <c r="KLA352" s="134"/>
      <c r="KLB352" s="134"/>
      <c r="KLC352" s="134"/>
      <c r="KLD352" s="134"/>
      <c r="KLE352" s="134"/>
      <c r="KLF352" s="134"/>
      <c r="KLG352" s="134"/>
      <c r="KLH352" s="134"/>
      <c r="KLI352" s="134"/>
      <c r="KLJ352" s="134"/>
      <c r="KLK352" s="134"/>
      <c r="KLL352" s="134"/>
      <c r="KLM352" s="134"/>
      <c r="KLN352" s="134"/>
      <c r="KLO352" s="134"/>
      <c r="KLP352" s="134"/>
      <c r="KLQ352" s="134"/>
      <c r="KLR352" s="134"/>
      <c r="KLS352" s="134"/>
      <c r="KLT352" s="134"/>
      <c r="KLU352" s="134"/>
      <c r="KLV352" s="134"/>
      <c r="KLW352" s="134"/>
      <c r="KLX352" s="134"/>
      <c r="KLY352" s="134"/>
      <c r="KLZ352" s="134"/>
      <c r="KMA352" s="134"/>
      <c r="KMB352" s="134"/>
      <c r="KMC352" s="134"/>
      <c r="KMD352" s="134"/>
      <c r="KME352" s="134"/>
      <c r="KMF352" s="134"/>
      <c r="KMG352" s="134"/>
      <c r="KMH352" s="134"/>
      <c r="KMI352" s="134"/>
      <c r="KMJ352" s="134"/>
      <c r="KMK352" s="134"/>
      <c r="KML352" s="134"/>
      <c r="KMM352" s="134"/>
      <c r="KMN352" s="134"/>
      <c r="KMO352" s="134"/>
      <c r="KMP352" s="134"/>
      <c r="KMQ352" s="134"/>
      <c r="KMR352" s="134"/>
      <c r="KMS352" s="134"/>
      <c r="KMT352" s="134"/>
      <c r="KMU352" s="134"/>
      <c r="KMV352" s="134"/>
      <c r="KMW352" s="134"/>
      <c r="KMX352" s="134"/>
      <c r="KMY352" s="134"/>
      <c r="KMZ352" s="134"/>
      <c r="KNA352" s="134"/>
      <c r="KNB352" s="134"/>
      <c r="KNC352" s="134"/>
      <c r="KND352" s="134"/>
      <c r="KNE352" s="134"/>
      <c r="KNF352" s="134"/>
      <c r="KNG352" s="134"/>
      <c r="KNH352" s="134"/>
      <c r="KNI352" s="134"/>
      <c r="KNJ352" s="134"/>
      <c r="KNK352" s="134"/>
      <c r="KNL352" s="134"/>
      <c r="KNM352" s="134"/>
      <c r="KNN352" s="134"/>
      <c r="KNO352" s="134"/>
      <c r="KNP352" s="134"/>
      <c r="KNQ352" s="134"/>
      <c r="KNR352" s="134"/>
      <c r="KNS352" s="134"/>
      <c r="KNT352" s="134"/>
      <c r="KNU352" s="134"/>
      <c r="KNV352" s="134"/>
      <c r="KNW352" s="134"/>
      <c r="KNX352" s="134"/>
      <c r="KNY352" s="134"/>
      <c r="KNZ352" s="134"/>
      <c r="KOA352" s="134"/>
      <c r="KOB352" s="134"/>
      <c r="KOC352" s="134"/>
      <c r="KOD352" s="134"/>
      <c r="KOE352" s="134"/>
      <c r="KOF352" s="134"/>
      <c r="KOG352" s="134"/>
      <c r="KOH352" s="134"/>
      <c r="KOI352" s="134"/>
      <c r="KOJ352" s="134"/>
      <c r="KOK352" s="134"/>
      <c r="KOL352" s="134"/>
      <c r="KOM352" s="134"/>
      <c r="KON352" s="134"/>
      <c r="KOO352" s="134"/>
      <c r="KOP352" s="134"/>
      <c r="KOQ352" s="134"/>
      <c r="KOR352" s="134"/>
      <c r="KOS352" s="134"/>
      <c r="KOT352" s="134"/>
      <c r="KOU352" s="134"/>
      <c r="KOV352" s="134"/>
      <c r="KOW352" s="134"/>
      <c r="KOX352" s="134"/>
      <c r="KOY352" s="134"/>
      <c r="KOZ352" s="134"/>
      <c r="KPA352" s="134"/>
      <c r="KPB352" s="134"/>
      <c r="KPC352" s="134"/>
      <c r="KPD352" s="134"/>
      <c r="KPE352" s="134"/>
      <c r="KPF352" s="134"/>
      <c r="KPG352" s="134"/>
      <c r="KPH352" s="134"/>
      <c r="KPI352" s="134"/>
      <c r="KPJ352" s="134"/>
      <c r="KPK352" s="134"/>
      <c r="KPL352" s="134"/>
      <c r="KPM352" s="134"/>
      <c r="KPN352" s="134"/>
      <c r="KPO352" s="134"/>
      <c r="KPP352" s="134"/>
      <c r="KPQ352" s="134"/>
      <c r="KPR352" s="134"/>
      <c r="KPS352" s="134"/>
      <c r="KPT352" s="134"/>
      <c r="KPU352" s="134"/>
      <c r="KPV352" s="134"/>
      <c r="KPW352" s="134"/>
      <c r="KPX352" s="134"/>
      <c r="KPY352" s="134"/>
      <c r="KPZ352" s="134"/>
      <c r="KQA352" s="134"/>
      <c r="KQB352" s="134"/>
      <c r="KQC352" s="134"/>
      <c r="KQD352" s="134"/>
      <c r="KQE352" s="134"/>
      <c r="KQF352" s="134"/>
      <c r="KQG352" s="134"/>
      <c r="KQH352" s="134"/>
      <c r="KQI352" s="134"/>
      <c r="KQJ352" s="134"/>
      <c r="KQK352" s="134"/>
      <c r="KQL352" s="134"/>
      <c r="KQM352" s="134"/>
      <c r="KQN352" s="134"/>
      <c r="KQO352" s="134"/>
      <c r="KQP352" s="134"/>
      <c r="KQQ352" s="134"/>
      <c r="KQR352" s="134"/>
      <c r="KQS352" s="134"/>
      <c r="KQT352" s="134"/>
      <c r="KQU352" s="134"/>
      <c r="KQV352" s="134"/>
      <c r="KQW352" s="134"/>
      <c r="KQX352" s="134"/>
      <c r="KQY352" s="134"/>
      <c r="KQZ352" s="134"/>
      <c r="KRA352" s="134"/>
      <c r="KRB352" s="134"/>
      <c r="KRC352" s="134"/>
      <c r="KRD352" s="134"/>
      <c r="KRE352" s="134"/>
      <c r="KRF352" s="134"/>
      <c r="KRG352" s="134"/>
      <c r="KRH352" s="134"/>
      <c r="KRI352" s="134"/>
      <c r="KRJ352" s="134"/>
      <c r="KRK352" s="134"/>
      <c r="KRL352" s="134"/>
      <c r="KRM352" s="134"/>
      <c r="KRN352" s="134"/>
      <c r="KRO352" s="134"/>
      <c r="KRP352" s="134"/>
      <c r="KRQ352" s="134"/>
      <c r="KRR352" s="134"/>
      <c r="KRS352" s="134"/>
      <c r="KRT352" s="134"/>
      <c r="KRU352" s="134"/>
      <c r="KRV352" s="134"/>
      <c r="KRW352" s="134"/>
      <c r="KRX352" s="134"/>
      <c r="KRY352" s="134"/>
      <c r="KRZ352" s="134"/>
      <c r="KSA352" s="134"/>
      <c r="KSB352" s="134"/>
      <c r="KSC352" s="134"/>
      <c r="KSD352" s="134"/>
      <c r="KSE352" s="134"/>
      <c r="KSF352" s="134"/>
      <c r="KSG352" s="134"/>
      <c r="KSH352" s="134"/>
      <c r="KSI352" s="134"/>
      <c r="KSJ352" s="134"/>
      <c r="KSK352" s="134"/>
      <c r="KSL352" s="134"/>
      <c r="KSM352" s="134"/>
      <c r="KSN352" s="134"/>
      <c r="KSO352" s="134"/>
      <c r="KSP352" s="134"/>
      <c r="KSQ352" s="134"/>
      <c r="KSR352" s="134"/>
      <c r="KSS352" s="134"/>
      <c r="KST352" s="134"/>
      <c r="KSU352" s="134"/>
      <c r="KSV352" s="134"/>
      <c r="KSW352" s="134"/>
      <c r="KSX352" s="134"/>
      <c r="KSY352" s="134"/>
      <c r="KSZ352" s="134"/>
      <c r="KTA352" s="134"/>
      <c r="KTB352" s="134"/>
      <c r="KTC352" s="134"/>
      <c r="KTD352" s="134"/>
      <c r="KTE352" s="134"/>
      <c r="KTF352" s="134"/>
      <c r="KTG352" s="134"/>
      <c r="KTH352" s="134"/>
      <c r="KTI352" s="134"/>
      <c r="KTJ352" s="134"/>
      <c r="KTK352" s="134"/>
      <c r="KTL352" s="134"/>
      <c r="KTM352" s="134"/>
      <c r="KTN352" s="134"/>
      <c r="KTO352" s="134"/>
      <c r="KTP352" s="134"/>
      <c r="KTQ352" s="134"/>
      <c r="KTR352" s="134"/>
      <c r="KTS352" s="134"/>
      <c r="KTT352" s="134"/>
      <c r="KTU352" s="134"/>
      <c r="KTV352" s="134"/>
      <c r="KTW352" s="134"/>
      <c r="KTX352" s="134"/>
      <c r="KTY352" s="134"/>
      <c r="KTZ352" s="134"/>
      <c r="KUA352" s="134"/>
      <c r="KUB352" s="134"/>
      <c r="KUC352" s="134"/>
      <c r="KUD352" s="134"/>
      <c r="KUE352" s="134"/>
      <c r="KUF352" s="134"/>
      <c r="KUG352" s="134"/>
      <c r="KUH352" s="134"/>
      <c r="KUI352" s="134"/>
      <c r="KUJ352" s="134"/>
      <c r="KUK352" s="134"/>
      <c r="KUL352" s="134"/>
      <c r="KUM352" s="134"/>
      <c r="KUN352" s="134"/>
      <c r="KUO352" s="134"/>
      <c r="KUP352" s="134"/>
      <c r="KUQ352" s="134"/>
      <c r="KUR352" s="134"/>
      <c r="KUS352" s="134"/>
      <c r="KUT352" s="134"/>
      <c r="KUU352" s="134"/>
      <c r="KUV352" s="134"/>
      <c r="KUW352" s="134"/>
      <c r="KUX352" s="134"/>
      <c r="KUY352" s="134"/>
      <c r="KUZ352" s="134"/>
      <c r="KVA352" s="134"/>
      <c r="KVB352" s="134"/>
      <c r="KVC352" s="134"/>
      <c r="KVD352" s="134"/>
      <c r="KVE352" s="134"/>
      <c r="KVF352" s="134"/>
      <c r="KVG352" s="134"/>
      <c r="KVH352" s="134"/>
      <c r="KVI352" s="134"/>
      <c r="KVJ352" s="134"/>
      <c r="KVK352" s="134"/>
      <c r="KVL352" s="134"/>
      <c r="KVM352" s="134"/>
      <c r="KVN352" s="134"/>
      <c r="KVO352" s="134"/>
      <c r="KVP352" s="134"/>
      <c r="KVQ352" s="134"/>
      <c r="KVR352" s="134"/>
      <c r="KVS352" s="134"/>
      <c r="KVT352" s="134"/>
      <c r="KVU352" s="134"/>
      <c r="KVV352" s="134"/>
      <c r="KVW352" s="134"/>
      <c r="KVX352" s="134"/>
      <c r="KVY352" s="134"/>
      <c r="KVZ352" s="134"/>
      <c r="KWA352" s="134"/>
      <c r="KWB352" s="134"/>
      <c r="KWC352" s="134"/>
      <c r="KWD352" s="134"/>
      <c r="KWE352" s="134"/>
      <c r="KWF352" s="134"/>
      <c r="KWG352" s="134"/>
      <c r="KWH352" s="134"/>
      <c r="KWI352" s="134"/>
      <c r="KWJ352" s="134"/>
      <c r="KWK352" s="134"/>
      <c r="KWL352" s="134"/>
      <c r="KWM352" s="134"/>
      <c r="KWN352" s="134"/>
      <c r="KWO352" s="134"/>
      <c r="KWP352" s="134"/>
      <c r="KWQ352" s="134"/>
      <c r="KWR352" s="134"/>
      <c r="KWS352" s="134"/>
      <c r="KWT352" s="134"/>
      <c r="KWU352" s="134"/>
      <c r="KWV352" s="134"/>
      <c r="KWW352" s="134"/>
      <c r="KWX352" s="134"/>
      <c r="KWY352" s="134"/>
      <c r="KWZ352" s="134"/>
      <c r="KXA352" s="134"/>
      <c r="KXB352" s="134"/>
      <c r="KXC352" s="134"/>
      <c r="KXD352" s="134"/>
      <c r="KXE352" s="134"/>
      <c r="KXF352" s="134"/>
      <c r="KXG352" s="134"/>
      <c r="KXH352" s="134"/>
      <c r="KXI352" s="134"/>
      <c r="KXJ352" s="134"/>
      <c r="KXK352" s="134"/>
      <c r="KXL352" s="134"/>
      <c r="KXM352" s="134"/>
      <c r="KXN352" s="134"/>
      <c r="KXO352" s="134"/>
      <c r="KXP352" s="134"/>
      <c r="KXQ352" s="134"/>
      <c r="KXR352" s="134"/>
      <c r="KXS352" s="134"/>
      <c r="KXT352" s="134"/>
      <c r="KXU352" s="134"/>
      <c r="KXV352" s="134"/>
      <c r="KXW352" s="134"/>
      <c r="KXX352" s="134"/>
      <c r="KXY352" s="134"/>
      <c r="KXZ352" s="134"/>
      <c r="KYA352" s="134"/>
      <c r="KYB352" s="134"/>
      <c r="KYC352" s="134"/>
      <c r="KYD352" s="134"/>
      <c r="KYE352" s="134"/>
      <c r="KYF352" s="134"/>
      <c r="KYG352" s="134"/>
      <c r="KYH352" s="134"/>
      <c r="KYI352" s="134"/>
      <c r="KYJ352" s="134"/>
      <c r="KYK352" s="134"/>
      <c r="KYL352" s="134"/>
      <c r="KYM352" s="134"/>
      <c r="KYN352" s="134"/>
      <c r="KYO352" s="134"/>
      <c r="KYP352" s="134"/>
      <c r="KYQ352" s="134"/>
      <c r="KYR352" s="134"/>
      <c r="KYS352" s="134"/>
      <c r="KYT352" s="134"/>
      <c r="KYU352" s="134"/>
      <c r="KYV352" s="134"/>
      <c r="KYW352" s="134"/>
      <c r="KYX352" s="134"/>
      <c r="KYY352" s="134"/>
      <c r="KYZ352" s="134"/>
      <c r="KZA352" s="134"/>
      <c r="KZB352" s="134"/>
      <c r="KZC352" s="134"/>
      <c r="KZD352" s="134"/>
      <c r="KZE352" s="134"/>
      <c r="KZF352" s="134"/>
      <c r="KZG352" s="134"/>
      <c r="KZH352" s="134"/>
      <c r="KZI352" s="134"/>
      <c r="KZJ352" s="134"/>
      <c r="KZK352" s="134"/>
      <c r="KZL352" s="134"/>
      <c r="KZM352" s="134"/>
      <c r="KZN352" s="134"/>
      <c r="KZO352" s="134"/>
      <c r="KZP352" s="134"/>
      <c r="KZQ352" s="134"/>
      <c r="KZR352" s="134"/>
      <c r="KZS352" s="134"/>
      <c r="KZT352" s="134"/>
      <c r="KZU352" s="134"/>
      <c r="KZV352" s="134"/>
      <c r="KZW352" s="134"/>
      <c r="KZX352" s="134"/>
      <c r="KZY352" s="134"/>
      <c r="KZZ352" s="134"/>
      <c r="LAA352" s="134"/>
      <c r="LAB352" s="134"/>
      <c r="LAC352" s="134"/>
      <c r="LAD352" s="134"/>
      <c r="LAE352" s="134"/>
      <c r="LAF352" s="134"/>
      <c r="LAG352" s="134"/>
      <c r="LAH352" s="134"/>
      <c r="LAI352" s="134"/>
      <c r="LAJ352" s="134"/>
      <c r="LAK352" s="134"/>
      <c r="LAL352" s="134"/>
      <c r="LAM352" s="134"/>
      <c r="LAN352" s="134"/>
      <c r="LAO352" s="134"/>
      <c r="LAP352" s="134"/>
      <c r="LAQ352" s="134"/>
      <c r="LAR352" s="134"/>
      <c r="LAS352" s="134"/>
      <c r="LAT352" s="134"/>
      <c r="LAU352" s="134"/>
      <c r="LAV352" s="134"/>
      <c r="LAW352" s="134"/>
      <c r="LAX352" s="134"/>
      <c r="LAY352" s="134"/>
      <c r="LAZ352" s="134"/>
      <c r="LBA352" s="134"/>
      <c r="LBB352" s="134"/>
      <c r="LBC352" s="134"/>
      <c r="LBD352" s="134"/>
      <c r="LBE352" s="134"/>
      <c r="LBF352" s="134"/>
      <c r="LBG352" s="134"/>
      <c r="LBH352" s="134"/>
      <c r="LBI352" s="134"/>
      <c r="LBJ352" s="134"/>
      <c r="LBK352" s="134"/>
      <c r="LBL352" s="134"/>
      <c r="LBM352" s="134"/>
      <c r="LBN352" s="134"/>
      <c r="LBO352" s="134"/>
      <c r="LBP352" s="134"/>
      <c r="LBQ352" s="134"/>
      <c r="LBR352" s="134"/>
      <c r="LBS352" s="134"/>
      <c r="LBT352" s="134"/>
      <c r="LBU352" s="134"/>
      <c r="LBV352" s="134"/>
      <c r="LBW352" s="134"/>
      <c r="LBX352" s="134"/>
      <c r="LBY352" s="134"/>
      <c r="LBZ352" s="134"/>
      <c r="LCA352" s="134"/>
      <c r="LCB352" s="134"/>
      <c r="LCC352" s="134"/>
      <c r="LCD352" s="134"/>
      <c r="LCE352" s="134"/>
      <c r="LCF352" s="134"/>
      <c r="LCG352" s="134"/>
      <c r="LCH352" s="134"/>
      <c r="LCI352" s="134"/>
      <c r="LCJ352" s="134"/>
      <c r="LCK352" s="134"/>
      <c r="LCL352" s="134"/>
      <c r="LCM352" s="134"/>
      <c r="LCN352" s="134"/>
      <c r="LCO352" s="134"/>
      <c r="LCP352" s="134"/>
      <c r="LCQ352" s="134"/>
      <c r="LCR352" s="134"/>
      <c r="LCS352" s="134"/>
      <c r="LCT352" s="134"/>
      <c r="LCU352" s="134"/>
      <c r="LCV352" s="134"/>
      <c r="LCW352" s="134"/>
      <c r="LCX352" s="134"/>
      <c r="LCY352" s="134"/>
      <c r="LCZ352" s="134"/>
      <c r="LDA352" s="134"/>
      <c r="LDB352" s="134"/>
      <c r="LDC352" s="134"/>
      <c r="LDD352" s="134"/>
      <c r="LDE352" s="134"/>
      <c r="LDF352" s="134"/>
      <c r="LDG352" s="134"/>
      <c r="LDH352" s="134"/>
      <c r="LDI352" s="134"/>
      <c r="LDJ352" s="134"/>
      <c r="LDK352" s="134"/>
      <c r="LDL352" s="134"/>
      <c r="LDM352" s="134"/>
      <c r="LDN352" s="134"/>
      <c r="LDO352" s="134"/>
      <c r="LDP352" s="134"/>
      <c r="LDQ352" s="134"/>
      <c r="LDR352" s="134"/>
      <c r="LDS352" s="134"/>
      <c r="LDT352" s="134"/>
      <c r="LDU352" s="134"/>
      <c r="LDV352" s="134"/>
      <c r="LDW352" s="134"/>
      <c r="LDX352" s="134"/>
      <c r="LDY352" s="134"/>
      <c r="LDZ352" s="134"/>
      <c r="LEA352" s="134"/>
      <c r="LEB352" s="134"/>
      <c r="LEC352" s="134"/>
      <c r="LED352" s="134"/>
      <c r="LEE352" s="134"/>
      <c r="LEF352" s="134"/>
      <c r="LEG352" s="134"/>
      <c r="LEH352" s="134"/>
      <c r="LEI352" s="134"/>
      <c r="LEJ352" s="134"/>
      <c r="LEK352" s="134"/>
      <c r="LEL352" s="134"/>
      <c r="LEM352" s="134"/>
      <c r="LEN352" s="134"/>
      <c r="LEO352" s="134"/>
      <c r="LEP352" s="134"/>
      <c r="LEQ352" s="134"/>
      <c r="LER352" s="134"/>
      <c r="LES352" s="134"/>
      <c r="LET352" s="134"/>
      <c r="LEU352" s="134"/>
      <c r="LEV352" s="134"/>
      <c r="LEW352" s="134"/>
      <c r="LEX352" s="134"/>
      <c r="LEY352" s="134"/>
      <c r="LEZ352" s="134"/>
      <c r="LFA352" s="134"/>
      <c r="LFB352" s="134"/>
      <c r="LFC352" s="134"/>
      <c r="LFD352" s="134"/>
      <c r="LFE352" s="134"/>
      <c r="LFF352" s="134"/>
      <c r="LFG352" s="134"/>
      <c r="LFH352" s="134"/>
      <c r="LFI352" s="134"/>
      <c r="LFJ352" s="134"/>
      <c r="LFK352" s="134"/>
      <c r="LFL352" s="134"/>
      <c r="LFM352" s="134"/>
      <c r="LFN352" s="134"/>
      <c r="LFO352" s="134"/>
      <c r="LFP352" s="134"/>
      <c r="LFQ352" s="134"/>
      <c r="LFR352" s="134"/>
      <c r="LFS352" s="134"/>
      <c r="LFT352" s="134"/>
      <c r="LFU352" s="134"/>
      <c r="LFV352" s="134"/>
      <c r="LFW352" s="134"/>
      <c r="LFX352" s="134"/>
      <c r="LFY352" s="134"/>
      <c r="LFZ352" s="134"/>
      <c r="LGA352" s="134"/>
      <c r="LGB352" s="134"/>
      <c r="LGC352" s="134"/>
      <c r="LGD352" s="134"/>
      <c r="LGE352" s="134"/>
      <c r="LGF352" s="134"/>
      <c r="LGG352" s="134"/>
      <c r="LGH352" s="134"/>
      <c r="LGI352" s="134"/>
      <c r="LGJ352" s="134"/>
      <c r="LGK352" s="134"/>
      <c r="LGL352" s="134"/>
      <c r="LGM352" s="134"/>
      <c r="LGN352" s="134"/>
      <c r="LGO352" s="134"/>
      <c r="LGP352" s="134"/>
      <c r="LGQ352" s="134"/>
      <c r="LGR352" s="134"/>
      <c r="LGS352" s="134"/>
      <c r="LGT352" s="134"/>
      <c r="LGU352" s="134"/>
      <c r="LGV352" s="134"/>
      <c r="LGW352" s="134"/>
      <c r="LGX352" s="134"/>
      <c r="LGY352" s="134"/>
      <c r="LGZ352" s="134"/>
      <c r="LHA352" s="134"/>
      <c r="LHB352" s="134"/>
      <c r="LHC352" s="134"/>
      <c r="LHD352" s="134"/>
      <c r="LHE352" s="134"/>
      <c r="LHF352" s="134"/>
      <c r="LHG352" s="134"/>
      <c r="LHH352" s="134"/>
      <c r="LHI352" s="134"/>
      <c r="LHJ352" s="134"/>
      <c r="LHK352" s="134"/>
      <c r="LHL352" s="134"/>
      <c r="LHM352" s="134"/>
      <c r="LHN352" s="134"/>
      <c r="LHO352" s="134"/>
      <c r="LHP352" s="134"/>
      <c r="LHQ352" s="134"/>
      <c r="LHR352" s="134"/>
      <c r="LHS352" s="134"/>
      <c r="LHT352" s="134"/>
      <c r="LHU352" s="134"/>
      <c r="LHV352" s="134"/>
      <c r="LHW352" s="134"/>
      <c r="LHX352" s="134"/>
      <c r="LHY352" s="134"/>
      <c r="LHZ352" s="134"/>
      <c r="LIA352" s="134"/>
      <c r="LIB352" s="134"/>
      <c r="LIC352" s="134"/>
      <c r="LID352" s="134"/>
      <c r="LIE352" s="134"/>
      <c r="LIF352" s="134"/>
      <c r="LIG352" s="134"/>
      <c r="LIH352" s="134"/>
      <c r="LII352" s="134"/>
      <c r="LIJ352" s="134"/>
      <c r="LIK352" s="134"/>
      <c r="LIL352" s="134"/>
      <c r="LIM352" s="134"/>
      <c r="LIN352" s="134"/>
      <c r="LIO352" s="134"/>
      <c r="LIP352" s="134"/>
      <c r="LIQ352" s="134"/>
      <c r="LIR352" s="134"/>
      <c r="LIS352" s="134"/>
      <c r="LIT352" s="134"/>
      <c r="LIU352" s="134"/>
      <c r="LIV352" s="134"/>
      <c r="LIW352" s="134"/>
      <c r="LIX352" s="134"/>
      <c r="LIY352" s="134"/>
      <c r="LIZ352" s="134"/>
      <c r="LJA352" s="134"/>
      <c r="LJB352" s="134"/>
      <c r="LJC352" s="134"/>
      <c r="LJD352" s="134"/>
      <c r="LJE352" s="134"/>
      <c r="LJF352" s="134"/>
      <c r="LJG352" s="134"/>
      <c r="LJH352" s="134"/>
      <c r="LJI352" s="134"/>
      <c r="LJJ352" s="134"/>
      <c r="LJK352" s="134"/>
      <c r="LJL352" s="134"/>
      <c r="LJM352" s="134"/>
      <c r="LJN352" s="134"/>
      <c r="LJO352" s="134"/>
      <c r="LJP352" s="134"/>
      <c r="LJQ352" s="134"/>
      <c r="LJR352" s="134"/>
      <c r="LJS352" s="134"/>
      <c r="LJT352" s="134"/>
      <c r="LJU352" s="134"/>
      <c r="LJV352" s="134"/>
      <c r="LJW352" s="134"/>
      <c r="LJX352" s="134"/>
      <c r="LJY352" s="134"/>
      <c r="LJZ352" s="134"/>
      <c r="LKA352" s="134"/>
      <c r="LKB352" s="134"/>
      <c r="LKC352" s="134"/>
      <c r="LKD352" s="134"/>
      <c r="LKE352" s="134"/>
      <c r="LKF352" s="134"/>
      <c r="LKG352" s="134"/>
      <c r="LKH352" s="134"/>
      <c r="LKI352" s="134"/>
      <c r="LKJ352" s="134"/>
      <c r="LKK352" s="134"/>
      <c r="LKL352" s="134"/>
      <c r="LKM352" s="134"/>
      <c r="LKN352" s="134"/>
      <c r="LKO352" s="134"/>
      <c r="LKP352" s="134"/>
      <c r="LKQ352" s="134"/>
      <c r="LKR352" s="134"/>
      <c r="LKS352" s="134"/>
      <c r="LKT352" s="134"/>
      <c r="LKU352" s="134"/>
      <c r="LKV352" s="134"/>
      <c r="LKW352" s="134"/>
      <c r="LKX352" s="134"/>
      <c r="LKY352" s="134"/>
      <c r="LKZ352" s="134"/>
      <c r="LLA352" s="134"/>
      <c r="LLB352" s="134"/>
      <c r="LLC352" s="134"/>
      <c r="LLD352" s="134"/>
      <c r="LLE352" s="134"/>
      <c r="LLF352" s="134"/>
      <c r="LLG352" s="134"/>
      <c r="LLH352" s="134"/>
      <c r="LLI352" s="134"/>
      <c r="LLJ352" s="134"/>
      <c r="LLK352" s="134"/>
      <c r="LLL352" s="134"/>
      <c r="LLM352" s="134"/>
      <c r="LLN352" s="134"/>
      <c r="LLO352" s="134"/>
      <c r="LLP352" s="134"/>
      <c r="LLQ352" s="134"/>
      <c r="LLR352" s="134"/>
      <c r="LLS352" s="134"/>
      <c r="LLT352" s="134"/>
      <c r="LLU352" s="134"/>
      <c r="LLV352" s="134"/>
      <c r="LLW352" s="134"/>
      <c r="LLX352" s="134"/>
      <c r="LLY352" s="134"/>
      <c r="LLZ352" s="134"/>
      <c r="LMA352" s="134"/>
      <c r="LMB352" s="134"/>
      <c r="LMC352" s="134"/>
      <c r="LMD352" s="134"/>
      <c r="LME352" s="134"/>
      <c r="LMF352" s="134"/>
      <c r="LMG352" s="134"/>
      <c r="LMH352" s="134"/>
      <c r="LMI352" s="134"/>
      <c r="LMJ352" s="134"/>
      <c r="LMK352" s="134"/>
      <c r="LML352" s="134"/>
      <c r="LMM352" s="134"/>
      <c r="LMN352" s="134"/>
      <c r="LMO352" s="134"/>
      <c r="LMP352" s="134"/>
      <c r="LMQ352" s="134"/>
      <c r="LMR352" s="134"/>
      <c r="LMS352" s="134"/>
      <c r="LMT352" s="134"/>
      <c r="LMU352" s="134"/>
      <c r="LMV352" s="134"/>
      <c r="LMW352" s="134"/>
      <c r="LMX352" s="134"/>
      <c r="LMY352" s="134"/>
      <c r="LMZ352" s="134"/>
      <c r="LNA352" s="134"/>
      <c r="LNB352" s="134"/>
      <c r="LNC352" s="134"/>
      <c r="LND352" s="134"/>
      <c r="LNE352" s="134"/>
      <c r="LNF352" s="134"/>
      <c r="LNG352" s="134"/>
      <c r="LNH352" s="134"/>
      <c r="LNI352" s="134"/>
      <c r="LNJ352" s="134"/>
      <c r="LNK352" s="134"/>
      <c r="LNL352" s="134"/>
      <c r="LNM352" s="134"/>
      <c r="LNN352" s="134"/>
      <c r="LNO352" s="134"/>
      <c r="LNP352" s="134"/>
      <c r="LNQ352" s="134"/>
      <c r="LNR352" s="134"/>
      <c r="LNS352" s="134"/>
      <c r="LNT352" s="134"/>
      <c r="LNU352" s="134"/>
      <c r="LNV352" s="134"/>
      <c r="LNW352" s="134"/>
      <c r="LNX352" s="134"/>
      <c r="LNY352" s="134"/>
      <c r="LNZ352" s="134"/>
      <c r="LOA352" s="134"/>
      <c r="LOB352" s="134"/>
      <c r="LOC352" s="134"/>
      <c r="LOD352" s="134"/>
      <c r="LOE352" s="134"/>
      <c r="LOF352" s="134"/>
      <c r="LOG352" s="134"/>
      <c r="LOH352" s="134"/>
      <c r="LOI352" s="134"/>
      <c r="LOJ352" s="134"/>
      <c r="LOK352" s="134"/>
      <c r="LOL352" s="134"/>
      <c r="LOM352" s="134"/>
      <c r="LON352" s="134"/>
      <c r="LOO352" s="134"/>
      <c r="LOP352" s="134"/>
      <c r="LOQ352" s="134"/>
      <c r="LOR352" s="134"/>
      <c r="LOS352" s="134"/>
      <c r="LOT352" s="134"/>
      <c r="LOU352" s="134"/>
      <c r="LOV352" s="134"/>
      <c r="LOW352" s="134"/>
      <c r="LOX352" s="134"/>
      <c r="LOY352" s="134"/>
      <c r="LOZ352" s="134"/>
      <c r="LPA352" s="134"/>
      <c r="LPB352" s="134"/>
      <c r="LPC352" s="134"/>
      <c r="LPD352" s="134"/>
      <c r="LPE352" s="134"/>
      <c r="LPF352" s="134"/>
      <c r="LPG352" s="134"/>
      <c r="LPH352" s="134"/>
      <c r="LPI352" s="134"/>
      <c r="LPJ352" s="134"/>
      <c r="LPK352" s="134"/>
      <c r="LPL352" s="134"/>
      <c r="LPM352" s="134"/>
      <c r="LPN352" s="134"/>
      <c r="LPO352" s="134"/>
      <c r="LPP352" s="134"/>
      <c r="LPQ352" s="134"/>
      <c r="LPR352" s="134"/>
      <c r="LPS352" s="134"/>
      <c r="LPT352" s="134"/>
      <c r="LPU352" s="134"/>
      <c r="LPV352" s="134"/>
      <c r="LPW352" s="134"/>
      <c r="LPX352" s="134"/>
      <c r="LPY352" s="134"/>
      <c r="LPZ352" s="134"/>
      <c r="LQA352" s="134"/>
      <c r="LQB352" s="134"/>
      <c r="LQC352" s="134"/>
      <c r="LQD352" s="134"/>
      <c r="LQE352" s="134"/>
      <c r="LQF352" s="134"/>
      <c r="LQG352" s="134"/>
      <c r="LQH352" s="134"/>
      <c r="LQI352" s="134"/>
      <c r="LQJ352" s="134"/>
      <c r="LQK352" s="134"/>
      <c r="LQL352" s="134"/>
      <c r="LQM352" s="134"/>
      <c r="LQN352" s="134"/>
      <c r="LQO352" s="134"/>
      <c r="LQP352" s="134"/>
      <c r="LQQ352" s="134"/>
      <c r="LQR352" s="134"/>
      <c r="LQS352" s="134"/>
      <c r="LQT352" s="134"/>
      <c r="LQU352" s="134"/>
      <c r="LQV352" s="134"/>
      <c r="LQW352" s="134"/>
      <c r="LQX352" s="134"/>
      <c r="LQY352" s="134"/>
      <c r="LQZ352" s="134"/>
      <c r="LRA352" s="134"/>
      <c r="LRB352" s="134"/>
      <c r="LRC352" s="134"/>
      <c r="LRD352" s="134"/>
      <c r="LRE352" s="134"/>
      <c r="LRF352" s="134"/>
      <c r="LRG352" s="134"/>
      <c r="LRH352" s="134"/>
      <c r="LRI352" s="134"/>
      <c r="LRJ352" s="134"/>
      <c r="LRK352" s="134"/>
      <c r="LRL352" s="134"/>
      <c r="LRM352" s="134"/>
      <c r="LRN352" s="134"/>
      <c r="LRO352" s="134"/>
      <c r="LRP352" s="134"/>
      <c r="LRQ352" s="134"/>
      <c r="LRR352" s="134"/>
      <c r="LRS352" s="134"/>
      <c r="LRT352" s="134"/>
      <c r="LRU352" s="134"/>
      <c r="LRV352" s="134"/>
      <c r="LRW352" s="134"/>
      <c r="LRX352" s="134"/>
      <c r="LRY352" s="134"/>
      <c r="LRZ352" s="134"/>
      <c r="LSA352" s="134"/>
      <c r="LSB352" s="134"/>
      <c r="LSC352" s="134"/>
      <c r="LSD352" s="134"/>
      <c r="LSE352" s="134"/>
      <c r="LSF352" s="134"/>
      <c r="LSG352" s="134"/>
      <c r="LSH352" s="134"/>
      <c r="LSI352" s="134"/>
      <c r="LSJ352" s="134"/>
      <c r="LSK352" s="134"/>
      <c r="LSL352" s="134"/>
      <c r="LSM352" s="134"/>
      <c r="LSN352" s="134"/>
      <c r="LSO352" s="134"/>
      <c r="LSP352" s="134"/>
      <c r="LSQ352" s="134"/>
      <c r="LSR352" s="134"/>
      <c r="LSS352" s="134"/>
      <c r="LST352" s="134"/>
      <c r="LSU352" s="134"/>
      <c r="LSV352" s="134"/>
      <c r="LSW352" s="134"/>
      <c r="LSX352" s="134"/>
      <c r="LSY352" s="134"/>
      <c r="LSZ352" s="134"/>
      <c r="LTA352" s="134"/>
      <c r="LTB352" s="134"/>
      <c r="LTC352" s="134"/>
      <c r="LTD352" s="134"/>
      <c r="LTE352" s="134"/>
      <c r="LTF352" s="134"/>
      <c r="LTG352" s="134"/>
      <c r="LTH352" s="134"/>
      <c r="LTI352" s="134"/>
      <c r="LTJ352" s="134"/>
      <c r="LTK352" s="134"/>
      <c r="LTL352" s="134"/>
      <c r="LTM352" s="134"/>
      <c r="LTN352" s="134"/>
      <c r="LTO352" s="134"/>
      <c r="LTP352" s="134"/>
      <c r="LTQ352" s="134"/>
      <c r="LTR352" s="134"/>
      <c r="LTS352" s="134"/>
      <c r="LTT352" s="134"/>
      <c r="LTU352" s="134"/>
      <c r="LTV352" s="134"/>
      <c r="LTW352" s="134"/>
      <c r="LTX352" s="134"/>
      <c r="LTY352" s="134"/>
      <c r="LTZ352" s="134"/>
      <c r="LUA352" s="134"/>
      <c r="LUB352" s="134"/>
      <c r="LUC352" s="134"/>
      <c r="LUD352" s="134"/>
      <c r="LUE352" s="134"/>
      <c r="LUF352" s="134"/>
      <c r="LUG352" s="134"/>
      <c r="LUH352" s="134"/>
      <c r="LUI352" s="134"/>
      <c r="LUJ352" s="134"/>
      <c r="LUK352" s="134"/>
      <c r="LUL352" s="134"/>
      <c r="LUM352" s="134"/>
      <c r="LUN352" s="134"/>
      <c r="LUO352" s="134"/>
      <c r="LUP352" s="134"/>
      <c r="LUQ352" s="134"/>
      <c r="LUR352" s="134"/>
      <c r="LUS352" s="134"/>
      <c r="LUT352" s="134"/>
      <c r="LUU352" s="134"/>
      <c r="LUV352" s="134"/>
      <c r="LUW352" s="134"/>
      <c r="LUX352" s="134"/>
      <c r="LUY352" s="134"/>
      <c r="LUZ352" s="134"/>
      <c r="LVA352" s="134"/>
      <c r="LVB352" s="134"/>
      <c r="LVC352" s="134"/>
      <c r="LVD352" s="134"/>
      <c r="LVE352" s="134"/>
      <c r="LVF352" s="134"/>
      <c r="LVG352" s="134"/>
      <c r="LVH352" s="134"/>
      <c r="LVI352" s="134"/>
      <c r="LVJ352" s="134"/>
      <c r="LVK352" s="134"/>
      <c r="LVL352" s="134"/>
      <c r="LVM352" s="134"/>
      <c r="LVN352" s="134"/>
      <c r="LVO352" s="134"/>
      <c r="LVP352" s="134"/>
      <c r="LVQ352" s="134"/>
      <c r="LVR352" s="134"/>
      <c r="LVS352" s="134"/>
      <c r="LVT352" s="134"/>
      <c r="LVU352" s="134"/>
      <c r="LVV352" s="134"/>
      <c r="LVW352" s="134"/>
      <c r="LVX352" s="134"/>
      <c r="LVY352" s="134"/>
      <c r="LVZ352" s="134"/>
      <c r="LWA352" s="134"/>
      <c r="LWB352" s="134"/>
      <c r="LWC352" s="134"/>
      <c r="LWD352" s="134"/>
      <c r="LWE352" s="134"/>
      <c r="LWF352" s="134"/>
      <c r="LWG352" s="134"/>
      <c r="LWH352" s="134"/>
      <c r="LWI352" s="134"/>
      <c r="LWJ352" s="134"/>
      <c r="LWK352" s="134"/>
      <c r="LWL352" s="134"/>
      <c r="LWM352" s="134"/>
      <c r="LWN352" s="134"/>
      <c r="LWO352" s="134"/>
      <c r="LWP352" s="134"/>
      <c r="LWQ352" s="134"/>
      <c r="LWR352" s="134"/>
      <c r="LWS352" s="134"/>
      <c r="LWT352" s="134"/>
      <c r="LWU352" s="134"/>
      <c r="LWV352" s="134"/>
      <c r="LWW352" s="134"/>
      <c r="LWX352" s="134"/>
      <c r="LWY352" s="134"/>
      <c r="LWZ352" s="134"/>
      <c r="LXA352" s="134"/>
      <c r="LXB352" s="134"/>
      <c r="LXC352" s="134"/>
      <c r="LXD352" s="134"/>
      <c r="LXE352" s="134"/>
      <c r="LXF352" s="134"/>
      <c r="LXG352" s="134"/>
      <c r="LXH352" s="134"/>
      <c r="LXI352" s="134"/>
      <c r="LXJ352" s="134"/>
      <c r="LXK352" s="134"/>
      <c r="LXL352" s="134"/>
      <c r="LXM352" s="134"/>
      <c r="LXN352" s="134"/>
      <c r="LXO352" s="134"/>
      <c r="LXP352" s="134"/>
      <c r="LXQ352" s="134"/>
      <c r="LXR352" s="134"/>
      <c r="LXS352" s="134"/>
      <c r="LXT352" s="134"/>
      <c r="LXU352" s="134"/>
      <c r="LXV352" s="134"/>
      <c r="LXW352" s="134"/>
      <c r="LXX352" s="134"/>
      <c r="LXY352" s="134"/>
      <c r="LXZ352" s="134"/>
      <c r="LYA352" s="134"/>
      <c r="LYB352" s="134"/>
      <c r="LYC352" s="134"/>
      <c r="LYD352" s="134"/>
      <c r="LYE352" s="134"/>
      <c r="LYF352" s="134"/>
      <c r="LYG352" s="134"/>
      <c r="LYH352" s="134"/>
      <c r="LYI352" s="134"/>
      <c r="LYJ352" s="134"/>
      <c r="LYK352" s="134"/>
      <c r="LYL352" s="134"/>
      <c r="LYM352" s="134"/>
      <c r="LYN352" s="134"/>
      <c r="LYO352" s="134"/>
      <c r="LYP352" s="134"/>
      <c r="LYQ352" s="134"/>
      <c r="LYR352" s="134"/>
      <c r="LYS352" s="134"/>
      <c r="LYT352" s="134"/>
      <c r="LYU352" s="134"/>
      <c r="LYV352" s="134"/>
      <c r="LYW352" s="134"/>
      <c r="LYX352" s="134"/>
      <c r="LYY352" s="134"/>
      <c r="LYZ352" s="134"/>
      <c r="LZA352" s="134"/>
      <c r="LZB352" s="134"/>
      <c r="LZC352" s="134"/>
      <c r="LZD352" s="134"/>
      <c r="LZE352" s="134"/>
      <c r="LZF352" s="134"/>
      <c r="LZG352" s="134"/>
      <c r="LZH352" s="134"/>
      <c r="LZI352" s="134"/>
      <c r="LZJ352" s="134"/>
      <c r="LZK352" s="134"/>
      <c r="LZL352" s="134"/>
      <c r="LZM352" s="134"/>
      <c r="LZN352" s="134"/>
      <c r="LZO352" s="134"/>
      <c r="LZP352" s="134"/>
      <c r="LZQ352" s="134"/>
      <c r="LZR352" s="134"/>
      <c r="LZS352" s="134"/>
      <c r="LZT352" s="134"/>
      <c r="LZU352" s="134"/>
      <c r="LZV352" s="134"/>
      <c r="LZW352" s="134"/>
      <c r="LZX352" s="134"/>
      <c r="LZY352" s="134"/>
      <c r="LZZ352" s="134"/>
      <c r="MAA352" s="134"/>
      <c r="MAB352" s="134"/>
      <c r="MAC352" s="134"/>
      <c r="MAD352" s="134"/>
      <c r="MAE352" s="134"/>
      <c r="MAF352" s="134"/>
      <c r="MAG352" s="134"/>
      <c r="MAH352" s="134"/>
      <c r="MAI352" s="134"/>
      <c r="MAJ352" s="134"/>
      <c r="MAK352" s="134"/>
      <c r="MAL352" s="134"/>
      <c r="MAM352" s="134"/>
      <c r="MAN352" s="134"/>
      <c r="MAO352" s="134"/>
      <c r="MAP352" s="134"/>
      <c r="MAQ352" s="134"/>
      <c r="MAR352" s="134"/>
      <c r="MAS352" s="134"/>
      <c r="MAT352" s="134"/>
      <c r="MAU352" s="134"/>
      <c r="MAV352" s="134"/>
      <c r="MAW352" s="134"/>
      <c r="MAX352" s="134"/>
      <c r="MAY352" s="134"/>
      <c r="MAZ352" s="134"/>
      <c r="MBA352" s="134"/>
      <c r="MBB352" s="134"/>
      <c r="MBC352" s="134"/>
      <c r="MBD352" s="134"/>
      <c r="MBE352" s="134"/>
      <c r="MBF352" s="134"/>
      <c r="MBG352" s="134"/>
      <c r="MBH352" s="134"/>
      <c r="MBI352" s="134"/>
      <c r="MBJ352" s="134"/>
      <c r="MBK352" s="134"/>
      <c r="MBL352" s="134"/>
      <c r="MBM352" s="134"/>
      <c r="MBN352" s="134"/>
      <c r="MBO352" s="134"/>
      <c r="MBP352" s="134"/>
      <c r="MBQ352" s="134"/>
      <c r="MBR352" s="134"/>
      <c r="MBS352" s="134"/>
      <c r="MBT352" s="134"/>
      <c r="MBU352" s="134"/>
      <c r="MBV352" s="134"/>
      <c r="MBW352" s="134"/>
      <c r="MBX352" s="134"/>
      <c r="MBY352" s="134"/>
      <c r="MBZ352" s="134"/>
      <c r="MCA352" s="134"/>
      <c r="MCB352" s="134"/>
      <c r="MCC352" s="134"/>
      <c r="MCD352" s="134"/>
      <c r="MCE352" s="134"/>
      <c r="MCF352" s="134"/>
      <c r="MCG352" s="134"/>
      <c r="MCH352" s="134"/>
      <c r="MCI352" s="134"/>
      <c r="MCJ352" s="134"/>
      <c r="MCK352" s="134"/>
      <c r="MCL352" s="134"/>
      <c r="MCM352" s="134"/>
      <c r="MCN352" s="134"/>
      <c r="MCO352" s="134"/>
      <c r="MCP352" s="134"/>
      <c r="MCQ352" s="134"/>
      <c r="MCR352" s="134"/>
      <c r="MCS352" s="134"/>
      <c r="MCT352" s="134"/>
      <c r="MCU352" s="134"/>
      <c r="MCV352" s="134"/>
      <c r="MCW352" s="134"/>
      <c r="MCX352" s="134"/>
      <c r="MCY352" s="134"/>
      <c r="MCZ352" s="134"/>
      <c r="MDA352" s="134"/>
      <c r="MDB352" s="134"/>
      <c r="MDC352" s="134"/>
      <c r="MDD352" s="134"/>
      <c r="MDE352" s="134"/>
      <c r="MDF352" s="134"/>
      <c r="MDG352" s="134"/>
      <c r="MDH352" s="134"/>
      <c r="MDI352" s="134"/>
      <c r="MDJ352" s="134"/>
      <c r="MDK352" s="134"/>
      <c r="MDL352" s="134"/>
      <c r="MDM352" s="134"/>
      <c r="MDN352" s="134"/>
      <c r="MDO352" s="134"/>
      <c r="MDP352" s="134"/>
      <c r="MDQ352" s="134"/>
      <c r="MDR352" s="134"/>
      <c r="MDS352" s="134"/>
      <c r="MDT352" s="134"/>
      <c r="MDU352" s="134"/>
      <c r="MDV352" s="134"/>
      <c r="MDW352" s="134"/>
      <c r="MDX352" s="134"/>
      <c r="MDY352" s="134"/>
      <c r="MDZ352" s="134"/>
      <c r="MEA352" s="134"/>
      <c r="MEB352" s="134"/>
      <c r="MEC352" s="134"/>
      <c r="MED352" s="134"/>
      <c r="MEE352" s="134"/>
      <c r="MEF352" s="134"/>
      <c r="MEG352" s="134"/>
      <c r="MEH352" s="134"/>
      <c r="MEI352" s="134"/>
      <c r="MEJ352" s="134"/>
      <c r="MEK352" s="134"/>
      <c r="MEL352" s="134"/>
      <c r="MEM352" s="134"/>
      <c r="MEN352" s="134"/>
      <c r="MEO352" s="134"/>
      <c r="MEP352" s="134"/>
      <c r="MEQ352" s="134"/>
      <c r="MER352" s="134"/>
      <c r="MES352" s="134"/>
      <c r="MET352" s="134"/>
      <c r="MEU352" s="134"/>
      <c r="MEV352" s="134"/>
      <c r="MEW352" s="134"/>
      <c r="MEX352" s="134"/>
      <c r="MEY352" s="134"/>
      <c r="MEZ352" s="134"/>
      <c r="MFA352" s="134"/>
      <c r="MFB352" s="134"/>
      <c r="MFC352" s="134"/>
      <c r="MFD352" s="134"/>
      <c r="MFE352" s="134"/>
      <c r="MFF352" s="134"/>
      <c r="MFG352" s="134"/>
      <c r="MFH352" s="134"/>
      <c r="MFI352" s="134"/>
      <c r="MFJ352" s="134"/>
      <c r="MFK352" s="134"/>
      <c r="MFL352" s="134"/>
      <c r="MFM352" s="134"/>
      <c r="MFN352" s="134"/>
      <c r="MFO352" s="134"/>
      <c r="MFP352" s="134"/>
      <c r="MFQ352" s="134"/>
      <c r="MFR352" s="134"/>
      <c r="MFS352" s="134"/>
      <c r="MFT352" s="134"/>
      <c r="MFU352" s="134"/>
      <c r="MFV352" s="134"/>
      <c r="MFW352" s="134"/>
      <c r="MFX352" s="134"/>
      <c r="MFY352" s="134"/>
      <c r="MFZ352" s="134"/>
      <c r="MGA352" s="134"/>
      <c r="MGB352" s="134"/>
      <c r="MGC352" s="134"/>
      <c r="MGD352" s="134"/>
      <c r="MGE352" s="134"/>
      <c r="MGF352" s="134"/>
      <c r="MGG352" s="134"/>
      <c r="MGH352" s="134"/>
      <c r="MGI352" s="134"/>
      <c r="MGJ352" s="134"/>
      <c r="MGK352" s="134"/>
      <c r="MGL352" s="134"/>
      <c r="MGM352" s="134"/>
      <c r="MGN352" s="134"/>
      <c r="MGO352" s="134"/>
      <c r="MGP352" s="134"/>
      <c r="MGQ352" s="134"/>
      <c r="MGR352" s="134"/>
      <c r="MGS352" s="134"/>
      <c r="MGT352" s="134"/>
      <c r="MGU352" s="134"/>
      <c r="MGV352" s="134"/>
      <c r="MGW352" s="134"/>
      <c r="MGX352" s="134"/>
      <c r="MGY352" s="134"/>
      <c r="MGZ352" s="134"/>
      <c r="MHA352" s="134"/>
      <c r="MHB352" s="134"/>
      <c r="MHC352" s="134"/>
      <c r="MHD352" s="134"/>
      <c r="MHE352" s="134"/>
      <c r="MHF352" s="134"/>
      <c r="MHG352" s="134"/>
      <c r="MHH352" s="134"/>
      <c r="MHI352" s="134"/>
      <c r="MHJ352" s="134"/>
      <c r="MHK352" s="134"/>
      <c r="MHL352" s="134"/>
      <c r="MHM352" s="134"/>
      <c r="MHN352" s="134"/>
      <c r="MHO352" s="134"/>
      <c r="MHP352" s="134"/>
      <c r="MHQ352" s="134"/>
      <c r="MHR352" s="134"/>
      <c r="MHS352" s="134"/>
      <c r="MHT352" s="134"/>
      <c r="MHU352" s="134"/>
      <c r="MHV352" s="134"/>
      <c r="MHW352" s="134"/>
      <c r="MHX352" s="134"/>
      <c r="MHY352" s="134"/>
      <c r="MHZ352" s="134"/>
      <c r="MIA352" s="134"/>
      <c r="MIB352" s="134"/>
      <c r="MIC352" s="134"/>
      <c r="MID352" s="134"/>
      <c r="MIE352" s="134"/>
      <c r="MIF352" s="134"/>
      <c r="MIG352" s="134"/>
      <c r="MIH352" s="134"/>
      <c r="MII352" s="134"/>
      <c r="MIJ352" s="134"/>
      <c r="MIK352" s="134"/>
      <c r="MIL352" s="134"/>
      <c r="MIM352" s="134"/>
      <c r="MIN352" s="134"/>
      <c r="MIO352" s="134"/>
      <c r="MIP352" s="134"/>
      <c r="MIQ352" s="134"/>
      <c r="MIR352" s="134"/>
      <c r="MIS352" s="134"/>
      <c r="MIT352" s="134"/>
      <c r="MIU352" s="134"/>
      <c r="MIV352" s="134"/>
      <c r="MIW352" s="134"/>
      <c r="MIX352" s="134"/>
      <c r="MIY352" s="134"/>
      <c r="MIZ352" s="134"/>
      <c r="MJA352" s="134"/>
      <c r="MJB352" s="134"/>
      <c r="MJC352" s="134"/>
      <c r="MJD352" s="134"/>
      <c r="MJE352" s="134"/>
      <c r="MJF352" s="134"/>
      <c r="MJG352" s="134"/>
      <c r="MJH352" s="134"/>
      <c r="MJI352" s="134"/>
      <c r="MJJ352" s="134"/>
      <c r="MJK352" s="134"/>
      <c r="MJL352" s="134"/>
      <c r="MJM352" s="134"/>
      <c r="MJN352" s="134"/>
      <c r="MJO352" s="134"/>
      <c r="MJP352" s="134"/>
      <c r="MJQ352" s="134"/>
      <c r="MJR352" s="134"/>
      <c r="MJS352" s="134"/>
      <c r="MJT352" s="134"/>
      <c r="MJU352" s="134"/>
      <c r="MJV352" s="134"/>
      <c r="MJW352" s="134"/>
      <c r="MJX352" s="134"/>
      <c r="MJY352" s="134"/>
      <c r="MJZ352" s="134"/>
      <c r="MKA352" s="134"/>
      <c r="MKB352" s="134"/>
      <c r="MKC352" s="134"/>
      <c r="MKD352" s="134"/>
      <c r="MKE352" s="134"/>
      <c r="MKF352" s="134"/>
      <c r="MKG352" s="134"/>
      <c r="MKH352" s="134"/>
      <c r="MKI352" s="134"/>
      <c r="MKJ352" s="134"/>
      <c r="MKK352" s="134"/>
      <c r="MKL352" s="134"/>
      <c r="MKM352" s="134"/>
      <c r="MKN352" s="134"/>
      <c r="MKO352" s="134"/>
      <c r="MKP352" s="134"/>
      <c r="MKQ352" s="134"/>
      <c r="MKR352" s="134"/>
      <c r="MKS352" s="134"/>
      <c r="MKT352" s="134"/>
      <c r="MKU352" s="134"/>
      <c r="MKV352" s="134"/>
      <c r="MKW352" s="134"/>
      <c r="MKX352" s="134"/>
      <c r="MKY352" s="134"/>
      <c r="MKZ352" s="134"/>
      <c r="MLA352" s="134"/>
      <c r="MLB352" s="134"/>
      <c r="MLC352" s="134"/>
      <c r="MLD352" s="134"/>
      <c r="MLE352" s="134"/>
      <c r="MLF352" s="134"/>
      <c r="MLG352" s="134"/>
      <c r="MLH352" s="134"/>
      <c r="MLI352" s="134"/>
      <c r="MLJ352" s="134"/>
      <c r="MLK352" s="134"/>
      <c r="MLL352" s="134"/>
      <c r="MLM352" s="134"/>
      <c r="MLN352" s="134"/>
      <c r="MLO352" s="134"/>
      <c r="MLP352" s="134"/>
      <c r="MLQ352" s="134"/>
      <c r="MLR352" s="134"/>
      <c r="MLS352" s="134"/>
      <c r="MLT352" s="134"/>
      <c r="MLU352" s="134"/>
      <c r="MLV352" s="134"/>
      <c r="MLW352" s="134"/>
      <c r="MLX352" s="134"/>
      <c r="MLY352" s="134"/>
      <c r="MLZ352" s="134"/>
      <c r="MMA352" s="134"/>
      <c r="MMB352" s="134"/>
      <c r="MMC352" s="134"/>
      <c r="MMD352" s="134"/>
      <c r="MME352" s="134"/>
      <c r="MMF352" s="134"/>
      <c r="MMG352" s="134"/>
      <c r="MMH352" s="134"/>
      <c r="MMI352" s="134"/>
      <c r="MMJ352" s="134"/>
      <c r="MMK352" s="134"/>
      <c r="MML352" s="134"/>
      <c r="MMM352" s="134"/>
      <c r="MMN352" s="134"/>
      <c r="MMO352" s="134"/>
      <c r="MMP352" s="134"/>
      <c r="MMQ352" s="134"/>
      <c r="MMR352" s="134"/>
      <c r="MMS352" s="134"/>
      <c r="MMT352" s="134"/>
      <c r="MMU352" s="134"/>
      <c r="MMV352" s="134"/>
      <c r="MMW352" s="134"/>
      <c r="MMX352" s="134"/>
      <c r="MMY352" s="134"/>
      <c r="MMZ352" s="134"/>
      <c r="MNA352" s="134"/>
      <c r="MNB352" s="134"/>
      <c r="MNC352" s="134"/>
      <c r="MND352" s="134"/>
      <c r="MNE352" s="134"/>
      <c r="MNF352" s="134"/>
      <c r="MNG352" s="134"/>
      <c r="MNH352" s="134"/>
      <c r="MNI352" s="134"/>
      <c r="MNJ352" s="134"/>
      <c r="MNK352" s="134"/>
      <c r="MNL352" s="134"/>
      <c r="MNM352" s="134"/>
      <c r="MNN352" s="134"/>
      <c r="MNO352" s="134"/>
      <c r="MNP352" s="134"/>
      <c r="MNQ352" s="134"/>
      <c r="MNR352" s="134"/>
      <c r="MNS352" s="134"/>
      <c r="MNT352" s="134"/>
      <c r="MNU352" s="134"/>
      <c r="MNV352" s="134"/>
      <c r="MNW352" s="134"/>
      <c r="MNX352" s="134"/>
      <c r="MNY352" s="134"/>
      <c r="MNZ352" s="134"/>
      <c r="MOA352" s="134"/>
      <c r="MOB352" s="134"/>
      <c r="MOC352" s="134"/>
      <c r="MOD352" s="134"/>
      <c r="MOE352" s="134"/>
      <c r="MOF352" s="134"/>
      <c r="MOG352" s="134"/>
      <c r="MOH352" s="134"/>
      <c r="MOI352" s="134"/>
      <c r="MOJ352" s="134"/>
      <c r="MOK352" s="134"/>
      <c r="MOL352" s="134"/>
      <c r="MOM352" s="134"/>
      <c r="MON352" s="134"/>
      <c r="MOO352" s="134"/>
      <c r="MOP352" s="134"/>
      <c r="MOQ352" s="134"/>
      <c r="MOR352" s="134"/>
      <c r="MOS352" s="134"/>
      <c r="MOT352" s="134"/>
      <c r="MOU352" s="134"/>
      <c r="MOV352" s="134"/>
      <c r="MOW352" s="134"/>
      <c r="MOX352" s="134"/>
      <c r="MOY352" s="134"/>
      <c r="MOZ352" s="134"/>
      <c r="MPA352" s="134"/>
      <c r="MPB352" s="134"/>
      <c r="MPC352" s="134"/>
      <c r="MPD352" s="134"/>
      <c r="MPE352" s="134"/>
      <c r="MPF352" s="134"/>
      <c r="MPG352" s="134"/>
      <c r="MPH352" s="134"/>
      <c r="MPI352" s="134"/>
      <c r="MPJ352" s="134"/>
      <c r="MPK352" s="134"/>
      <c r="MPL352" s="134"/>
      <c r="MPM352" s="134"/>
      <c r="MPN352" s="134"/>
      <c r="MPO352" s="134"/>
      <c r="MPP352" s="134"/>
      <c r="MPQ352" s="134"/>
      <c r="MPR352" s="134"/>
      <c r="MPS352" s="134"/>
      <c r="MPT352" s="134"/>
      <c r="MPU352" s="134"/>
      <c r="MPV352" s="134"/>
      <c r="MPW352" s="134"/>
      <c r="MPX352" s="134"/>
      <c r="MPY352" s="134"/>
      <c r="MPZ352" s="134"/>
      <c r="MQA352" s="134"/>
      <c r="MQB352" s="134"/>
      <c r="MQC352" s="134"/>
      <c r="MQD352" s="134"/>
      <c r="MQE352" s="134"/>
      <c r="MQF352" s="134"/>
      <c r="MQG352" s="134"/>
      <c r="MQH352" s="134"/>
      <c r="MQI352" s="134"/>
      <c r="MQJ352" s="134"/>
      <c r="MQK352" s="134"/>
      <c r="MQL352" s="134"/>
      <c r="MQM352" s="134"/>
      <c r="MQN352" s="134"/>
      <c r="MQO352" s="134"/>
      <c r="MQP352" s="134"/>
      <c r="MQQ352" s="134"/>
      <c r="MQR352" s="134"/>
      <c r="MQS352" s="134"/>
      <c r="MQT352" s="134"/>
      <c r="MQU352" s="134"/>
      <c r="MQV352" s="134"/>
      <c r="MQW352" s="134"/>
      <c r="MQX352" s="134"/>
      <c r="MQY352" s="134"/>
      <c r="MQZ352" s="134"/>
      <c r="MRA352" s="134"/>
      <c r="MRB352" s="134"/>
      <c r="MRC352" s="134"/>
      <c r="MRD352" s="134"/>
      <c r="MRE352" s="134"/>
      <c r="MRF352" s="134"/>
      <c r="MRG352" s="134"/>
      <c r="MRH352" s="134"/>
      <c r="MRI352" s="134"/>
      <c r="MRJ352" s="134"/>
      <c r="MRK352" s="134"/>
      <c r="MRL352" s="134"/>
      <c r="MRM352" s="134"/>
      <c r="MRN352" s="134"/>
      <c r="MRO352" s="134"/>
      <c r="MRP352" s="134"/>
      <c r="MRQ352" s="134"/>
      <c r="MRR352" s="134"/>
      <c r="MRS352" s="134"/>
      <c r="MRT352" s="134"/>
      <c r="MRU352" s="134"/>
      <c r="MRV352" s="134"/>
      <c r="MRW352" s="134"/>
      <c r="MRX352" s="134"/>
      <c r="MRY352" s="134"/>
      <c r="MRZ352" s="134"/>
      <c r="MSA352" s="134"/>
      <c r="MSB352" s="134"/>
      <c r="MSC352" s="134"/>
      <c r="MSD352" s="134"/>
      <c r="MSE352" s="134"/>
      <c r="MSF352" s="134"/>
      <c r="MSG352" s="134"/>
      <c r="MSH352" s="134"/>
      <c r="MSI352" s="134"/>
      <c r="MSJ352" s="134"/>
      <c r="MSK352" s="134"/>
      <c r="MSL352" s="134"/>
      <c r="MSM352" s="134"/>
      <c r="MSN352" s="134"/>
      <c r="MSO352" s="134"/>
      <c r="MSP352" s="134"/>
      <c r="MSQ352" s="134"/>
      <c r="MSR352" s="134"/>
      <c r="MSS352" s="134"/>
      <c r="MST352" s="134"/>
      <c r="MSU352" s="134"/>
      <c r="MSV352" s="134"/>
      <c r="MSW352" s="134"/>
      <c r="MSX352" s="134"/>
      <c r="MSY352" s="134"/>
      <c r="MSZ352" s="134"/>
      <c r="MTA352" s="134"/>
      <c r="MTB352" s="134"/>
      <c r="MTC352" s="134"/>
      <c r="MTD352" s="134"/>
      <c r="MTE352" s="134"/>
      <c r="MTF352" s="134"/>
      <c r="MTG352" s="134"/>
      <c r="MTH352" s="134"/>
      <c r="MTI352" s="134"/>
      <c r="MTJ352" s="134"/>
      <c r="MTK352" s="134"/>
      <c r="MTL352" s="134"/>
      <c r="MTM352" s="134"/>
      <c r="MTN352" s="134"/>
      <c r="MTO352" s="134"/>
      <c r="MTP352" s="134"/>
      <c r="MTQ352" s="134"/>
      <c r="MTR352" s="134"/>
      <c r="MTS352" s="134"/>
      <c r="MTT352" s="134"/>
      <c r="MTU352" s="134"/>
      <c r="MTV352" s="134"/>
      <c r="MTW352" s="134"/>
      <c r="MTX352" s="134"/>
      <c r="MTY352" s="134"/>
      <c r="MTZ352" s="134"/>
      <c r="MUA352" s="134"/>
      <c r="MUB352" s="134"/>
      <c r="MUC352" s="134"/>
      <c r="MUD352" s="134"/>
      <c r="MUE352" s="134"/>
      <c r="MUF352" s="134"/>
      <c r="MUG352" s="134"/>
      <c r="MUH352" s="134"/>
      <c r="MUI352" s="134"/>
      <c r="MUJ352" s="134"/>
      <c r="MUK352" s="134"/>
      <c r="MUL352" s="134"/>
      <c r="MUM352" s="134"/>
      <c r="MUN352" s="134"/>
      <c r="MUO352" s="134"/>
      <c r="MUP352" s="134"/>
      <c r="MUQ352" s="134"/>
      <c r="MUR352" s="134"/>
      <c r="MUS352" s="134"/>
      <c r="MUT352" s="134"/>
      <c r="MUU352" s="134"/>
      <c r="MUV352" s="134"/>
      <c r="MUW352" s="134"/>
      <c r="MUX352" s="134"/>
      <c r="MUY352" s="134"/>
      <c r="MUZ352" s="134"/>
      <c r="MVA352" s="134"/>
      <c r="MVB352" s="134"/>
      <c r="MVC352" s="134"/>
      <c r="MVD352" s="134"/>
      <c r="MVE352" s="134"/>
      <c r="MVF352" s="134"/>
      <c r="MVG352" s="134"/>
      <c r="MVH352" s="134"/>
      <c r="MVI352" s="134"/>
      <c r="MVJ352" s="134"/>
      <c r="MVK352" s="134"/>
      <c r="MVL352" s="134"/>
      <c r="MVM352" s="134"/>
      <c r="MVN352" s="134"/>
      <c r="MVO352" s="134"/>
      <c r="MVP352" s="134"/>
      <c r="MVQ352" s="134"/>
      <c r="MVR352" s="134"/>
      <c r="MVS352" s="134"/>
      <c r="MVT352" s="134"/>
      <c r="MVU352" s="134"/>
      <c r="MVV352" s="134"/>
      <c r="MVW352" s="134"/>
      <c r="MVX352" s="134"/>
      <c r="MVY352" s="134"/>
      <c r="MVZ352" s="134"/>
      <c r="MWA352" s="134"/>
      <c r="MWB352" s="134"/>
      <c r="MWC352" s="134"/>
      <c r="MWD352" s="134"/>
      <c r="MWE352" s="134"/>
      <c r="MWF352" s="134"/>
      <c r="MWG352" s="134"/>
      <c r="MWH352" s="134"/>
      <c r="MWI352" s="134"/>
      <c r="MWJ352" s="134"/>
      <c r="MWK352" s="134"/>
      <c r="MWL352" s="134"/>
      <c r="MWM352" s="134"/>
      <c r="MWN352" s="134"/>
      <c r="MWO352" s="134"/>
      <c r="MWP352" s="134"/>
      <c r="MWQ352" s="134"/>
      <c r="MWR352" s="134"/>
      <c r="MWS352" s="134"/>
      <c r="MWT352" s="134"/>
      <c r="MWU352" s="134"/>
      <c r="MWV352" s="134"/>
      <c r="MWW352" s="134"/>
      <c r="MWX352" s="134"/>
      <c r="MWY352" s="134"/>
      <c r="MWZ352" s="134"/>
      <c r="MXA352" s="134"/>
      <c r="MXB352" s="134"/>
      <c r="MXC352" s="134"/>
      <c r="MXD352" s="134"/>
      <c r="MXE352" s="134"/>
      <c r="MXF352" s="134"/>
      <c r="MXG352" s="134"/>
      <c r="MXH352" s="134"/>
      <c r="MXI352" s="134"/>
      <c r="MXJ352" s="134"/>
      <c r="MXK352" s="134"/>
      <c r="MXL352" s="134"/>
      <c r="MXM352" s="134"/>
      <c r="MXN352" s="134"/>
      <c r="MXO352" s="134"/>
      <c r="MXP352" s="134"/>
      <c r="MXQ352" s="134"/>
      <c r="MXR352" s="134"/>
      <c r="MXS352" s="134"/>
      <c r="MXT352" s="134"/>
      <c r="MXU352" s="134"/>
      <c r="MXV352" s="134"/>
      <c r="MXW352" s="134"/>
      <c r="MXX352" s="134"/>
      <c r="MXY352" s="134"/>
      <c r="MXZ352" s="134"/>
      <c r="MYA352" s="134"/>
      <c r="MYB352" s="134"/>
      <c r="MYC352" s="134"/>
      <c r="MYD352" s="134"/>
      <c r="MYE352" s="134"/>
      <c r="MYF352" s="134"/>
      <c r="MYG352" s="134"/>
      <c r="MYH352" s="134"/>
      <c r="MYI352" s="134"/>
      <c r="MYJ352" s="134"/>
      <c r="MYK352" s="134"/>
      <c r="MYL352" s="134"/>
      <c r="MYM352" s="134"/>
      <c r="MYN352" s="134"/>
      <c r="MYO352" s="134"/>
      <c r="MYP352" s="134"/>
      <c r="MYQ352" s="134"/>
      <c r="MYR352" s="134"/>
      <c r="MYS352" s="134"/>
      <c r="MYT352" s="134"/>
      <c r="MYU352" s="134"/>
      <c r="MYV352" s="134"/>
      <c r="MYW352" s="134"/>
      <c r="MYX352" s="134"/>
      <c r="MYY352" s="134"/>
      <c r="MYZ352" s="134"/>
      <c r="MZA352" s="134"/>
      <c r="MZB352" s="134"/>
      <c r="MZC352" s="134"/>
      <c r="MZD352" s="134"/>
      <c r="MZE352" s="134"/>
      <c r="MZF352" s="134"/>
      <c r="MZG352" s="134"/>
      <c r="MZH352" s="134"/>
      <c r="MZI352" s="134"/>
      <c r="MZJ352" s="134"/>
      <c r="MZK352" s="134"/>
      <c r="MZL352" s="134"/>
      <c r="MZM352" s="134"/>
      <c r="MZN352" s="134"/>
      <c r="MZO352" s="134"/>
      <c r="MZP352" s="134"/>
      <c r="MZQ352" s="134"/>
      <c r="MZR352" s="134"/>
      <c r="MZS352" s="134"/>
      <c r="MZT352" s="134"/>
      <c r="MZU352" s="134"/>
      <c r="MZV352" s="134"/>
      <c r="MZW352" s="134"/>
      <c r="MZX352" s="134"/>
      <c r="MZY352" s="134"/>
      <c r="MZZ352" s="134"/>
      <c r="NAA352" s="134"/>
      <c r="NAB352" s="134"/>
      <c r="NAC352" s="134"/>
      <c r="NAD352" s="134"/>
      <c r="NAE352" s="134"/>
      <c r="NAF352" s="134"/>
      <c r="NAG352" s="134"/>
      <c r="NAH352" s="134"/>
      <c r="NAI352" s="134"/>
      <c r="NAJ352" s="134"/>
      <c r="NAK352" s="134"/>
      <c r="NAL352" s="134"/>
      <c r="NAM352" s="134"/>
      <c r="NAN352" s="134"/>
      <c r="NAO352" s="134"/>
      <c r="NAP352" s="134"/>
      <c r="NAQ352" s="134"/>
      <c r="NAR352" s="134"/>
      <c r="NAS352" s="134"/>
      <c r="NAT352" s="134"/>
      <c r="NAU352" s="134"/>
      <c r="NAV352" s="134"/>
      <c r="NAW352" s="134"/>
      <c r="NAX352" s="134"/>
      <c r="NAY352" s="134"/>
      <c r="NAZ352" s="134"/>
      <c r="NBA352" s="134"/>
      <c r="NBB352" s="134"/>
      <c r="NBC352" s="134"/>
      <c r="NBD352" s="134"/>
      <c r="NBE352" s="134"/>
      <c r="NBF352" s="134"/>
      <c r="NBG352" s="134"/>
      <c r="NBH352" s="134"/>
      <c r="NBI352" s="134"/>
      <c r="NBJ352" s="134"/>
      <c r="NBK352" s="134"/>
      <c r="NBL352" s="134"/>
      <c r="NBM352" s="134"/>
      <c r="NBN352" s="134"/>
      <c r="NBO352" s="134"/>
      <c r="NBP352" s="134"/>
      <c r="NBQ352" s="134"/>
      <c r="NBR352" s="134"/>
      <c r="NBS352" s="134"/>
      <c r="NBT352" s="134"/>
      <c r="NBU352" s="134"/>
      <c r="NBV352" s="134"/>
      <c r="NBW352" s="134"/>
      <c r="NBX352" s="134"/>
      <c r="NBY352" s="134"/>
      <c r="NBZ352" s="134"/>
      <c r="NCA352" s="134"/>
      <c r="NCB352" s="134"/>
      <c r="NCC352" s="134"/>
      <c r="NCD352" s="134"/>
      <c r="NCE352" s="134"/>
      <c r="NCF352" s="134"/>
      <c r="NCG352" s="134"/>
      <c r="NCH352" s="134"/>
      <c r="NCI352" s="134"/>
      <c r="NCJ352" s="134"/>
      <c r="NCK352" s="134"/>
      <c r="NCL352" s="134"/>
      <c r="NCM352" s="134"/>
      <c r="NCN352" s="134"/>
      <c r="NCO352" s="134"/>
      <c r="NCP352" s="134"/>
      <c r="NCQ352" s="134"/>
      <c r="NCR352" s="134"/>
      <c r="NCS352" s="134"/>
      <c r="NCT352" s="134"/>
      <c r="NCU352" s="134"/>
      <c r="NCV352" s="134"/>
      <c r="NCW352" s="134"/>
      <c r="NCX352" s="134"/>
      <c r="NCY352" s="134"/>
      <c r="NCZ352" s="134"/>
      <c r="NDA352" s="134"/>
      <c r="NDB352" s="134"/>
      <c r="NDC352" s="134"/>
      <c r="NDD352" s="134"/>
      <c r="NDE352" s="134"/>
      <c r="NDF352" s="134"/>
      <c r="NDG352" s="134"/>
      <c r="NDH352" s="134"/>
      <c r="NDI352" s="134"/>
      <c r="NDJ352" s="134"/>
      <c r="NDK352" s="134"/>
      <c r="NDL352" s="134"/>
      <c r="NDM352" s="134"/>
      <c r="NDN352" s="134"/>
      <c r="NDO352" s="134"/>
      <c r="NDP352" s="134"/>
      <c r="NDQ352" s="134"/>
      <c r="NDR352" s="134"/>
      <c r="NDS352" s="134"/>
      <c r="NDT352" s="134"/>
      <c r="NDU352" s="134"/>
      <c r="NDV352" s="134"/>
      <c r="NDW352" s="134"/>
      <c r="NDX352" s="134"/>
      <c r="NDY352" s="134"/>
      <c r="NDZ352" s="134"/>
      <c r="NEA352" s="134"/>
      <c r="NEB352" s="134"/>
      <c r="NEC352" s="134"/>
      <c r="NED352" s="134"/>
      <c r="NEE352" s="134"/>
      <c r="NEF352" s="134"/>
      <c r="NEG352" s="134"/>
      <c r="NEH352" s="134"/>
      <c r="NEI352" s="134"/>
      <c r="NEJ352" s="134"/>
      <c r="NEK352" s="134"/>
      <c r="NEL352" s="134"/>
      <c r="NEM352" s="134"/>
      <c r="NEN352" s="134"/>
      <c r="NEO352" s="134"/>
      <c r="NEP352" s="134"/>
      <c r="NEQ352" s="134"/>
      <c r="NER352" s="134"/>
      <c r="NES352" s="134"/>
      <c r="NET352" s="134"/>
      <c r="NEU352" s="134"/>
      <c r="NEV352" s="134"/>
      <c r="NEW352" s="134"/>
      <c r="NEX352" s="134"/>
      <c r="NEY352" s="134"/>
      <c r="NEZ352" s="134"/>
      <c r="NFA352" s="134"/>
      <c r="NFB352" s="134"/>
      <c r="NFC352" s="134"/>
      <c r="NFD352" s="134"/>
      <c r="NFE352" s="134"/>
      <c r="NFF352" s="134"/>
      <c r="NFG352" s="134"/>
      <c r="NFH352" s="134"/>
      <c r="NFI352" s="134"/>
      <c r="NFJ352" s="134"/>
      <c r="NFK352" s="134"/>
      <c r="NFL352" s="134"/>
      <c r="NFM352" s="134"/>
      <c r="NFN352" s="134"/>
      <c r="NFO352" s="134"/>
      <c r="NFP352" s="134"/>
      <c r="NFQ352" s="134"/>
      <c r="NFR352" s="134"/>
      <c r="NFS352" s="134"/>
      <c r="NFT352" s="134"/>
      <c r="NFU352" s="134"/>
      <c r="NFV352" s="134"/>
      <c r="NFW352" s="134"/>
      <c r="NFX352" s="134"/>
      <c r="NFY352" s="134"/>
      <c r="NFZ352" s="134"/>
      <c r="NGA352" s="134"/>
      <c r="NGB352" s="134"/>
      <c r="NGC352" s="134"/>
      <c r="NGD352" s="134"/>
      <c r="NGE352" s="134"/>
      <c r="NGF352" s="134"/>
      <c r="NGG352" s="134"/>
      <c r="NGH352" s="134"/>
      <c r="NGI352" s="134"/>
      <c r="NGJ352" s="134"/>
      <c r="NGK352" s="134"/>
      <c r="NGL352" s="134"/>
      <c r="NGM352" s="134"/>
      <c r="NGN352" s="134"/>
      <c r="NGO352" s="134"/>
      <c r="NGP352" s="134"/>
      <c r="NGQ352" s="134"/>
      <c r="NGR352" s="134"/>
      <c r="NGS352" s="134"/>
      <c r="NGT352" s="134"/>
      <c r="NGU352" s="134"/>
      <c r="NGV352" s="134"/>
      <c r="NGW352" s="134"/>
      <c r="NGX352" s="134"/>
      <c r="NGY352" s="134"/>
      <c r="NGZ352" s="134"/>
      <c r="NHA352" s="134"/>
      <c r="NHB352" s="134"/>
      <c r="NHC352" s="134"/>
      <c r="NHD352" s="134"/>
      <c r="NHE352" s="134"/>
      <c r="NHF352" s="134"/>
      <c r="NHG352" s="134"/>
      <c r="NHH352" s="134"/>
      <c r="NHI352" s="134"/>
      <c r="NHJ352" s="134"/>
      <c r="NHK352" s="134"/>
      <c r="NHL352" s="134"/>
      <c r="NHM352" s="134"/>
      <c r="NHN352" s="134"/>
      <c r="NHO352" s="134"/>
      <c r="NHP352" s="134"/>
      <c r="NHQ352" s="134"/>
      <c r="NHR352" s="134"/>
      <c r="NHS352" s="134"/>
      <c r="NHT352" s="134"/>
      <c r="NHU352" s="134"/>
      <c r="NHV352" s="134"/>
      <c r="NHW352" s="134"/>
      <c r="NHX352" s="134"/>
      <c r="NHY352" s="134"/>
      <c r="NHZ352" s="134"/>
      <c r="NIA352" s="134"/>
      <c r="NIB352" s="134"/>
      <c r="NIC352" s="134"/>
      <c r="NID352" s="134"/>
      <c r="NIE352" s="134"/>
      <c r="NIF352" s="134"/>
      <c r="NIG352" s="134"/>
      <c r="NIH352" s="134"/>
      <c r="NII352" s="134"/>
      <c r="NIJ352" s="134"/>
      <c r="NIK352" s="134"/>
      <c r="NIL352" s="134"/>
      <c r="NIM352" s="134"/>
      <c r="NIN352" s="134"/>
      <c r="NIO352" s="134"/>
      <c r="NIP352" s="134"/>
      <c r="NIQ352" s="134"/>
      <c r="NIR352" s="134"/>
      <c r="NIS352" s="134"/>
      <c r="NIT352" s="134"/>
      <c r="NIU352" s="134"/>
      <c r="NIV352" s="134"/>
      <c r="NIW352" s="134"/>
      <c r="NIX352" s="134"/>
      <c r="NIY352" s="134"/>
      <c r="NIZ352" s="134"/>
      <c r="NJA352" s="134"/>
      <c r="NJB352" s="134"/>
      <c r="NJC352" s="134"/>
      <c r="NJD352" s="134"/>
      <c r="NJE352" s="134"/>
      <c r="NJF352" s="134"/>
      <c r="NJG352" s="134"/>
      <c r="NJH352" s="134"/>
      <c r="NJI352" s="134"/>
      <c r="NJJ352" s="134"/>
      <c r="NJK352" s="134"/>
      <c r="NJL352" s="134"/>
      <c r="NJM352" s="134"/>
      <c r="NJN352" s="134"/>
      <c r="NJO352" s="134"/>
      <c r="NJP352" s="134"/>
      <c r="NJQ352" s="134"/>
      <c r="NJR352" s="134"/>
      <c r="NJS352" s="134"/>
      <c r="NJT352" s="134"/>
      <c r="NJU352" s="134"/>
      <c r="NJV352" s="134"/>
      <c r="NJW352" s="134"/>
      <c r="NJX352" s="134"/>
      <c r="NJY352" s="134"/>
      <c r="NJZ352" s="134"/>
      <c r="NKA352" s="134"/>
      <c r="NKB352" s="134"/>
      <c r="NKC352" s="134"/>
      <c r="NKD352" s="134"/>
      <c r="NKE352" s="134"/>
      <c r="NKF352" s="134"/>
      <c r="NKG352" s="134"/>
      <c r="NKH352" s="134"/>
      <c r="NKI352" s="134"/>
      <c r="NKJ352" s="134"/>
      <c r="NKK352" s="134"/>
      <c r="NKL352" s="134"/>
      <c r="NKM352" s="134"/>
      <c r="NKN352" s="134"/>
      <c r="NKO352" s="134"/>
      <c r="NKP352" s="134"/>
      <c r="NKQ352" s="134"/>
      <c r="NKR352" s="134"/>
      <c r="NKS352" s="134"/>
      <c r="NKT352" s="134"/>
      <c r="NKU352" s="134"/>
      <c r="NKV352" s="134"/>
      <c r="NKW352" s="134"/>
      <c r="NKX352" s="134"/>
      <c r="NKY352" s="134"/>
      <c r="NKZ352" s="134"/>
      <c r="NLA352" s="134"/>
      <c r="NLB352" s="134"/>
      <c r="NLC352" s="134"/>
      <c r="NLD352" s="134"/>
      <c r="NLE352" s="134"/>
      <c r="NLF352" s="134"/>
      <c r="NLG352" s="134"/>
      <c r="NLH352" s="134"/>
      <c r="NLI352" s="134"/>
      <c r="NLJ352" s="134"/>
      <c r="NLK352" s="134"/>
      <c r="NLL352" s="134"/>
      <c r="NLM352" s="134"/>
      <c r="NLN352" s="134"/>
      <c r="NLO352" s="134"/>
      <c r="NLP352" s="134"/>
      <c r="NLQ352" s="134"/>
      <c r="NLR352" s="134"/>
      <c r="NLS352" s="134"/>
      <c r="NLT352" s="134"/>
      <c r="NLU352" s="134"/>
      <c r="NLV352" s="134"/>
      <c r="NLW352" s="134"/>
      <c r="NLX352" s="134"/>
      <c r="NLY352" s="134"/>
      <c r="NLZ352" s="134"/>
      <c r="NMA352" s="134"/>
      <c r="NMB352" s="134"/>
      <c r="NMC352" s="134"/>
      <c r="NMD352" s="134"/>
      <c r="NME352" s="134"/>
      <c r="NMF352" s="134"/>
      <c r="NMG352" s="134"/>
      <c r="NMH352" s="134"/>
      <c r="NMI352" s="134"/>
      <c r="NMJ352" s="134"/>
      <c r="NMK352" s="134"/>
      <c r="NML352" s="134"/>
      <c r="NMM352" s="134"/>
      <c r="NMN352" s="134"/>
      <c r="NMO352" s="134"/>
      <c r="NMP352" s="134"/>
      <c r="NMQ352" s="134"/>
      <c r="NMR352" s="134"/>
      <c r="NMS352" s="134"/>
      <c r="NMT352" s="134"/>
      <c r="NMU352" s="134"/>
      <c r="NMV352" s="134"/>
      <c r="NMW352" s="134"/>
      <c r="NMX352" s="134"/>
      <c r="NMY352" s="134"/>
      <c r="NMZ352" s="134"/>
      <c r="NNA352" s="134"/>
      <c r="NNB352" s="134"/>
      <c r="NNC352" s="134"/>
      <c r="NND352" s="134"/>
      <c r="NNE352" s="134"/>
      <c r="NNF352" s="134"/>
      <c r="NNG352" s="134"/>
      <c r="NNH352" s="134"/>
      <c r="NNI352" s="134"/>
      <c r="NNJ352" s="134"/>
      <c r="NNK352" s="134"/>
      <c r="NNL352" s="134"/>
      <c r="NNM352" s="134"/>
      <c r="NNN352" s="134"/>
      <c r="NNO352" s="134"/>
      <c r="NNP352" s="134"/>
      <c r="NNQ352" s="134"/>
      <c r="NNR352" s="134"/>
      <c r="NNS352" s="134"/>
      <c r="NNT352" s="134"/>
      <c r="NNU352" s="134"/>
      <c r="NNV352" s="134"/>
      <c r="NNW352" s="134"/>
      <c r="NNX352" s="134"/>
      <c r="NNY352" s="134"/>
      <c r="NNZ352" s="134"/>
      <c r="NOA352" s="134"/>
      <c r="NOB352" s="134"/>
      <c r="NOC352" s="134"/>
      <c r="NOD352" s="134"/>
      <c r="NOE352" s="134"/>
      <c r="NOF352" s="134"/>
      <c r="NOG352" s="134"/>
      <c r="NOH352" s="134"/>
      <c r="NOI352" s="134"/>
      <c r="NOJ352" s="134"/>
      <c r="NOK352" s="134"/>
      <c r="NOL352" s="134"/>
      <c r="NOM352" s="134"/>
      <c r="NON352" s="134"/>
      <c r="NOO352" s="134"/>
      <c r="NOP352" s="134"/>
      <c r="NOQ352" s="134"/>
      <c r="NOR352" s="134"/>
      <c r="NOS352" s="134"/>
      <c r="NOT352" s="134"/>
      <c r="NOU352" s="134"/>
      <c r="NOV352" s="134"/>
      <c r="NOW352" s="134"/>
      <c r="NOX352" s="134"/>
      <c r="NOY352" s="134"/>
      <c r="NOZ352" s="134"/>
      <c r="NPA352" s="134"/>
      <c r="NPB352" s="134"/>
      <c r="NPC352" s="134"/>
      <c r="NPD352" s="134"/>
      <c r="NPE352" s="134"/>
      <c r="NPF352" s="134"/>
      <c r="NPG352" s="134"/>
      <c r="NPH352" s="134"/>
      <c r="NPI352" s="134"/>
      <c r="NPJ352" s="134"/>
      <c r="NPK352" s="134"/>
      <c r="NPL352" s="134"/>
      <c r="NPM352" s="134"/>
      <c r="NPN352" s="134"/>
      <c r="NPO352" s="134"/>
      <c r="NPP352" s="134"/>
      <c r="NPQ352" s="134"/>
      <c r="NPR352" s="134"/>
      <c r="NPS352" s="134"/>
      <c r="NPT352" s="134"/>
      <c r="NPU352" s="134"/>
      <c r="NPV352" s="134"/>
      <c r="NPW352" s="134"/>
      <c r="NPX352" s="134"/>
      <c r="NPY352" s="134"/>
      <c r="NPZ352" s="134"/>
      <c r="NQA352" s="134"/>
      <c r="NQB352" s="134"/>
      <c r="NQC352" s="134"/>
      <c r="NQD352" s="134"/>
      <c r="NQE352" s="134"/>
      <c r="NQF352" s="134"/>
      <c r="NQG352" s="134"/>
      <c r="NQH352" s="134"/>
      <c r="NQI352" s="134"/>
      <c r="NQJ352" s="134"/>
      <c r="NQK352" s="134"/>
      <c r="NQL352" s="134"/>
      <c r="NQM352" s="134"/>
      <c r="NQN352" s="134"/>
      <c r="NQO352" s="134"/>
      <c r="NQP352" s="134"/>
      <c r="NQQ352" s="134"/>
      <c r="NQR352" s="134"/>
      <c r="NQS352" s="134"/>
      <c r="NQT352" s="134"/>
      <c r="NQU352" s="134"/>
      <c r="NQV352" s="134"/>
      <c r="NQW352" s="134"/>
      <c r="NQX352" s="134"/>
      <c r="NQY352" s="134"/>
      <c r="NQZ352" s="134"/>
      <c r="NRA352" s="134"/>
      <c r="NRB352" s="134"/>
      <c r="NRC352" s="134"/>
      <c r="NRD352" s="134"/>
      <c r="NRE352" s="134"/>
      <c r="NRF352" s="134"/>
      <c r="NRG352" s="134"/>
      <c r="NRH352" s="134"/>
      <c r="NRI352" s="134"/>
      <c r="NRJ352" s="134"/>
      <c r="NRK352" s="134"/>
      <c r="NRL352" s="134"/>
      <c r="NRM352" s="134"/>
      <c r="NRN352" s="134"/>
      <c r="NRO352" s="134"/>
      <c r="NRP352" s="134"/>
      <c r="NRQ352" s="134"/>
      <c r="NRR352" s="134"/>
      <c r="NRS352" s="134"/>
      <c r="NRT352" s="134"/>
      <c r="NRU352" s="134"/>
      <c r="NRV352" s="134"/>
      <c r="NRW352" s="134"/>
      <c r="NRX352" s="134"/>
      <c r="NRY352" s="134"/>
      <c r="NRZ352" s="134"/>
      <c r="NSA352" s="134"/>
      <c r="NSB352" s="134"/>
      <c r="NSC352" s="134"/>
      <c r="NSD352" s="134"/>
      <c r="NSE352" s="134"/>
      <c r="NSF352" s="134"/>
      <c r="NSG352" s="134"/>
      <c r="NSH352" s="134"/>
      <c r="NSI352" s="134"/>
      <c r="NSJ352" s="134"/>
      <c r="NSK352" s="134"/>
      <c r="NSL352" s="134"/>
      <c r="NSM352" s="134"/>
      <c r="NSN352" s="134"/>
      <c r="NSO352" s="134"/>
      <c r="NSP352" s="134"/>
      <c r="NSQ352" s="134"/>
      <c r="NSR352" s="134"/>
      <c r="NSS352" s="134"/>
      <c r="NST352" s="134"/>
      <c r="NSU352" s="134"/>
      <c r="NSV352" s="134"/>
      <c r="NSW352" s="134"/>
      <c r="NSX352" s="134"/>
      <c r="NSY352" s="134"/>
      <c r="NSZ352" s="134"/>
      <c r="NTA352" s="134"/>
      <c r="NTB352" s="134"/>
      <c r="NTC352" s="134"/>
      <c r="NTD352" s="134"/>
      <c r="NTE352" s="134"/>
      <c r="NTF352" s="134"/>
      <c r="NTG352" s="134"/>
      <c r="NTH352" s="134"/>
      <c r="NTI352" s="134"/>
      <c r="NTJ352" s="134"/>
      <c r="NTK352" s="134"/>
      <c r="NTL352" s="134"/>
      <c r="NTM352" s="134"/>
      <c r="NTN352" s="134"/>
      <c r="NTO352" s="134"/>
      <c r="NTP352" s="134"/>
      <c r="NTQ352" s="134"/>
      <c r="NTR352" s="134"/>
      <c r="NTS352" s="134"/>
      <c r="NTT352" s="134"/>
      <c r="NTU352" s="134"/>
      <c r="NTV352" s="134"/>
      <c r="NTW352" s="134"/>
      <c r="NTX352" s="134"/>
      <c r="NTY352" s="134"/>
      <c r="NTZ352" s="134"/>
      <c r="NUA352" s="134"/>
      <c r="NUB352" s="134"/>
      <c r="NUC352" s="134"/>
      <c r="NUD352" s="134"/>
      <c r="NUE352" s="134"/>
      <c r="NUF352" s="134"/>
      <c r="NUG352" s="134"/>
      <c r="NUH352" s="134"/>
      <c r="NUI352" s="134"/>
      <c r="NUJ352" s="134"/>
      <c r="NUK352" s="134"/>
      <c r="NUL352" s="134"/>
      <c r="NUM352" s="134"/>
      <c r="NUN352" s="134"/>
      <c r="NUO352" s="134"/>
      <c r="NUP352" s="134"/>
      <c r="NUQ352" s="134"/>
      <c r="NUR352" s="134"/>
      <c r="NUS352" s="134"/>
      <c r="NUT352" s="134"/>
      <c r="NUU352" s="134"/>
      <c r="NUV352" s="134"/>
      <c r="NUW352" s="134"/>
      <c r="NUX352" s="134"/>
      <c r="NUY352" s="134"/>
      <c r="NUZ352" s="134"/>
      <c r="NVA352" s="134"/>
      <c r="NVB352" s="134"/>
      <c r="NVC352" s="134"/>
      <c r="NVD352" s="134"/>
      <c r="NVE352" s="134"/>
      <c r="NVF352" s="134"/>
      <c r="NVG352" s="134"/>
      <c r="NVH352" s="134"/>
      <c r="NVI352" s="134"/>
      <c r="NVJ352" s="134"/>
      <c r="NVK352" s="134"/>
      <c r="NVL352" s="134"/>
      <c r="NVM352" s="134"/>
      <c r="NVN352" s="134"/>
      <c r="NVO352" s="134"/>
      <c r="NVP352" s="134"/>
      <c r="NVQ352" s="134"/>
      <c r="NVR352" s="134"/>
      <c r="NVS352" s="134"/>
      <c r="NVT352" s="134"/>
      <c r="NVU352" s="134"/>
      <c r="NVV352" s="134"/>
      <c r="NVW352" s="134"/>
      <c r="NVX352" s="134"/>
      <c r="NVY352" s="134"/>
      <c r="NVZ352" s="134"/>
      <c r="NWA352" s="134"/>
      <c r="NWB352" s="134"/>
      <c r="NWC352" s="134"/>
      <c r="NWD352" s="134"/>
      <c r="NWE352" s="134"/>
      <c r="NWF352" s="134"/>
      <c r="NWG352" s="134"/>
      <c r="NWH352" s="134"/>
      <c r="NWI352" s="134"/>
      <c r="NWJ352" s="134"/>
      <c r="NWK352" s="134"/>
      <c r="NWL352" s="134"/>
      <c r="NWM352" s="134"/>
      <c r="NWN352" s="134"/>
      <c r="NWO352" s="134"/>
      <c r="NWP352" s="134"/>
      <c r="NWQ352" s="134"/>
      <c r="NWR352" s="134"/>
      <c r="NWS352" s="134"/>
      <c r="NWT352" s="134"/>
      <c r="NWU352" s="134"/>
      <c r="NWV352" s="134"/>
      <c r="NWW352" s="134"/>
      <c r="NWX352" s="134"/>
      <c r="NWY352" s="134"/>
      <c r="NWZ352" s="134"/>
      <c r="NXA352" s="134"/>
      <c r="NXB352" s="134"/>
      <c r="NXC352" s="134"/>
      <c r="NXD352" s="134"/>
      <c r="NXE352" s="134"/>
      <c r="NXF352" s="134"/>
      <c r="NXG352" s="134"/>
      <c r="NXH352" s="134"/>
      <c r="NXI352" s="134"/>
      <c r="NXJ352" s="134"/>
      <c r="NXK352" s="134"/>
      <c r="NXL352" s="134"/>
      <c r="NXM352" s="134"/>
      <c r="NXN352" s="134"/>
      <c r="NXO352" s="134"/>
      <c r="NXP352" s="134"/>
      <c r="NXQ352" s="134"/>
      <c r="NXR352" s="134"/>
      <c r="NXS352" s="134"/>
      <c r="NXT352" s="134"/>
      <c r="NXU352" s="134"/>
      <c r="NXV352" s="134"/>
      <c r="NXW352" s="134"/>
      <c r="NXX352" s="134"/>
      <c r="NXY352" s="134"/>
      <c r="NXZ352" s="134"/>
      <c r="NYA352" s="134"/>
      <c r="NYB352" s="134"/>
      <c r="NYC352" s="134"/>
      <c r="NYD352" s="134"/>
      <c r="NYE352" s="134"/>
      <c r="NYF352" s="134"/>
      <c r="NYG352" s="134"/>
      <c r="NYH352" s="134"/>
      <c r="NYI352" s="134"/>
      <c r="NYJ352" s="134"/>
      <c r="NYK352" s="134"/>
      <c r="NYL352" s="134"/>
      <c r="NYM352" s="134"/>
      <c r="NYN352" s="134"/>
      <c r="NYO352" s="134"/>
      <c r="NYP352" s="134"/>
      <c r="NYQ352" s="134"/>
      <c r="NYR352" s="134"/>
      <c r="NYS352" s="134"/>
      <c r="NYT352" s="134"/>
      <c r="NYU352" s="134"/>
      <c r="NYV352" s="134"/>
      <c r="NYW352" s="134"/>
      <c r="NYX352" s="134"/>
      <c r="NYY352" s="134"/>
      <c r="NYZ352" s="134"/>
      <c r="NZA352" s="134"/>
      <c r="NZB352" s="134"/>
      <c r="NZC352" s="134"/>
      <c r="NZD352" s="134"/>
      <c r="NZE352" s="134"/>
      <c r="NZF352" s="134"/>
      <c r="NZG352" s="134"/>
      <c r="NZH352" s="134"/>
      <c r="NZI352" s="134"/>
      <c r="NZJ352" s="134"/>
      <c r="NZK352" s="134"/>
      <c r="NZL352" s="134"/>
      <c r="NZM352" s="134"/>
      <c r="NZN352" s="134"/>
      <c r="NZO352" s="134"/>
      <c r="NZP352" s="134"/>
      <c r="NZQ352" s="134"/>
      <c r="NZR352" s="134"/>
      <c r="NZS352" s="134"/>
      <c r="NZT352" s="134"/>
      <c r="NZU352" s="134"/>
      <c r="NZV352" s="134"/>
      <c r="NZW352" s="134"/>
      <c r="NZX352" s="134"/>
      <c r="NZY352" s="134"/>
      <c r="NZZ352" s="134"/>
      <c r="OAA352" s="134"/>
      <c r="OAB352" s="134"/>
      <c r="OAC352" s="134"/>
      <c r="OAD352" s="134"/>
      <c r="OAE352" s="134"/>
      <c r="OAF352" s="134"/>
      <c r="OAG352" s="134"/>
      <c r="OAH352" s="134"/>
      <c r="OAI352" s="134"/>
      <c r="OAJ352" s="134"/>
      <c r="OAK352" s="134"/>
      <c r="OAL352" s="134"/>
      <c r="OAM352" s="134"/>
      <c r="OAN352" s="134"/>
      <c r="OAO352" s="134"/>
      <c r="OAP352" s="134"/>
      <c r="OAQ352" s="134"/>
      <c r="OAR352" s="134"/>
      <c r="OAS352" s="134"/>
      <c r="OAT352" s="134"/>
      <c r="OAU352" s="134"/>
      <c r="OAV352" s="134"/>
      <c r="OAW352" s="134"/>
      <c r="OAX352" s="134"/>
      <c r="OAY352" s="134"/>
      <c r="OAZ352" s="134"/>
      <c r="OBA352" s="134"/>
      <c r="OBB352" s="134"/>
      <c r="OBC352" s="134"/>
      <c r="OBD352" s="134"/>
      <c r="OBE352" s="134"/>
      <c r="OBF352" s="134"/>
      <c r="OBG352" s="134"/>
      <c r="OBH352" s="134"/>
      <c r="OBI352" s="134"/>
      <c r="OBJ352" s="134"/>
      <c r="OBK352" s="134"/>
      <c r="OBL352" s="134"/>
      <c r="OBM352" s="134"/>
      <c r="OBN352" s="134"/>
      <c r="OBO352" s="134"/>
      <c r="OBP352" s="134"/>
      <c r="OBQ352" s="134"/>
      <c r="OBR352" s="134"/>
      <c r="OBS352" s="134"/>
      <c r="OBT352" s="134"/>
      <c r="OBU352" s="134"/>
      <c r="OBV352" s="134"/>
      <c r="OBW352" s="134"/>
      <c r="OBX352" s="134"/>
      <c r="OBY352" s="134"/>
      <c r="OBZ352" s="134"/>
      <c r="OCA352" s="134"/>
      <c r="OCB352" s="134"/>
      <c r="OCC352" s="134"/>
      <c r="OCD352" s="134"/>
      <c r="OCE352" s="134"/>
      <c r="OCF352" s="134"/>
      <c r="OCG352" s="134"/>
      <c r="OCH352" s="134"/>
      <c r="OCI352" s="134"/>
      <c r="OCJ352" s="134"/>
      <c r="OCK352" s="134"/>
      <c r="OCL352" s="134"/>
      <c r="OCM352" s="134"/>
      <c r="OCN352" s="134"/>
      <c r="OCO352" s="134"/>
      <c r="OCP352" s="134"/>
      <c r="OCQ352" s="134"/>
      <c r="OCR352" s="134"/>
      <c r="OCS352" s="134"/>
      <c r="OCT352" s="134"/>
      <c r="OCU352" s="134"/>
      <c r="OCV352" s="134"/>
      <c r="OCW352" s="134"/>
      <c r="OCX352" s="134"/>
      <c r="OCY352" s="134"/>
      <c r="OCZ352" s="134"/>
      <c r="ODA352" s="134"/>
      <c r="ODB352" s="134"/>
      <c r="ODC352" s="134"/>
      <c r="ODD352" s="134"/>
      <c r="ODE352" s="134"/>
      <c r="ODF352" s="134"/>
      <c r="ODG352" s="134"/>
      <c r="ODH352" s="134"/>
      <c r="ODI352" s="134"/>
      <c r="ODJ352" s="134"/>
      <c r="ODK352" s="134"/>
      <c r="ODL352" s="134"/>
      <c r="ODM352" s="134"/>
      <c r="ODN352" s="134"/>
      <c r="ODO352" s="134"/>
      <c r="ODP352" s="134"/>
      <c r="ODQ352" s="134"/>
      <c r="ODR352" s="134"/>
      <c r="ODS352" s="134"/>
      <c r="ODT352" s="134"/>
      <c r="ODU352" s="134"/>
      <c r="ODV352" s="134"/>
      <c r="ODW352" s="134"/>
      <c r="ODX352" s="134"/>
      <c r="ODY352" s="134"/>
      <c r="ODZ352" s="134"/>
      <c r="OEA352" s="134"/>
      <c r="OEB352" s="134"/>
      <c r="OEC352" s="134"/>
      <c r="OED352" s="134"/>
      <c r="OEE352" s="134"/>
      <c r="OEF352" s="134"/>
      <c r="OEG352" s="134"/>
      <c r="OEH352" s="134"/>
      <c r="OEI352" s="134"/>
      <c r="OEJ352" s="134"/>
      <c r="OEK352" s="134"/>
      <c r="OEL352" s="134"/>
      <c r="OEM352" s="134"/>
      <c r="OEN352" s="134"/>
      <c r="OEO352" s="134"/>
      <c r="OEP352" s="134"/>
      <c r="OEQ352" s="134"/>
      <c r="OER352" s="134"/>
      <c r="OES352" s="134"/>
      <c r="OET352" s="134"/>
      <c r="OEU352" s="134"/>
      <c r="OEV352" s="134"/>
      <c r="OEW352" s="134"/>
      <c r="OEX352" s="134"/>
      <c r="OEY352" s="134"/>
      <c r="OEZ352" s="134"/>
      <c r="OFA352" s="134"/>
      <c r="OFB352" s="134"/>
      <c r="OFC352" s="134"/>
      <c r="OFD352" s="134"/>
      <c r="OFE352" s="134"/>
      <c r="OFF352" s="134"/>
      <c r="OFG352" s="134"/>
      <c r="OFH352" s="134"/>
      <c r="OFI352" s="134"/>
      <c r="OFJ352" s="134"/>
      <c r="OFK352" s="134"/>
      <c r="OFL352" s="134"/>
      <c r="OFM352" s="134"/>
      <c r="OFN352" s="134"/>
      <c r="OFO352" s="134"/>
      <c r="OFP352" s="134"/>
      <c r="OFQ352" s="134"/>
      <c r="OFR352" s="134"/>
      <c r="OFS352" s="134"/>
      <c r="OFT352" s="134"/>
      <c r="OFU352" s="134"/>
      <c r="OFV352" s="134"/>
      <c r="OFW352" s="134"/>
      <c r="OFX352" s="134"/>
      <c r="OFY352" s="134"/>
      <c r="OFZ352" s="134"/>
      <c r="OGA352" s="134"/>
      <c r="OGB352" s="134"/>
      <c r="OGC352" s="134"/>
      <c r="OGD352" s="134"/>
      <c r="OGE352" s="134"/>
      <c r="OGF352" s="134"/>
      <c r="OGG352" s="134"/>
      <c r="OGH352" s="134"/>
      <c r="OGI352" s="134"/>
      <c r="OGJ352" s="134"/>
      <c r="OGK352" s="134"/>
      <c r="OGL352" s="134"/>
      <c r="OGM352" s="134"/>
      <c r="OGN352" s="134"/>
      <c r="OGO352" s="134"/>
      <c r="OGP352" s="134"/>
      <c r="OGQ352" s="134"/>
      <c r="OGR352" s="134"/>
      <c r="OGS352" s="134"/>
      <c r="OGT352" s="134"/>
      <c r="OGU352" s="134"/>
      <c r="OGV352" s="134"/>
      <c r="OGW352" s="134"/>
      <c r="OGX352" s="134"/>
      <c r="OGY352" s="134"/>
      <c r="OGZ352" s="134"/>
      <c r="OHA352" s="134"/>
      <c r="OHB352" s="134"/>
      <c r="OHC352" s="134"/>
      <c r="OHD352" s="134"/>
      <c r="OHE352" s="134"/>
      <c r="OHF352" s="134"/>
      <c r="OHG352" s="134"/>
      <c r="OHH352" s="134"/>
      <c r="OHI352" s="134"/>
      <c r="OHJ352" s="134"/>
      <c r="OHK352" s="134"/>
      <c r="OHL352" s="134"/>
      <c r="OHM352" s="134"/>
      <c r="OHN352" s="134"/>
      <c r="OHO352" s="134"/>
      <c r="OHP352" s="134"/>
      <c r="OHQ352" s="134"/>
      <c r="OHR352" s="134"/>
      <c r="OHS352" s="134"/>
      <c r="OHT352" s="134"/>
      <c r="OHU352" s="134"/>
      <c r="OHV352" s="134"/>
      <c r="OHW352" s="134"/>
      <c r="OHX352" s="134"/>
      <c r="OHY352" s="134"/>
      <c r="OHZ352" s="134"/>
      <c r="OIA352" s="134"/>
      <c r="OIB352" s="134"/>
      <c r="OIC352" s="134"/>
      <c r="OID352" s="134"/>
      <c r="OIE352" s="134"/>
      <c r="OIF352" s="134"/>
      <c r="OIG352" s="134"/>
      <c r="OIH352" s="134"/>
      <c r="OII352" s="134"/>
      <c r="OIJ352" s="134"/>
      <c r="OIK352" s="134"/>
      <c r="OIL352" s="134"/>
      <c r="OIM352" s="134"/>
      <c r="OIN352" s="134"/>
      <c r="OIO352" s="134"/>
      <c r="OIP352" s="134"/>
      <c r="OIQ352" s="134"/>
      <c r="OIR352" s="134"/>
      <c r="OIS352" s="134"/>
      <c r="OIT352" s="134"/>
      <c r="OIU352" s="134"/>
      <c r="OIV352" s="134"/>
      <c r="OIW352" s="134"/>
      <c r="OIX352" s="134"/>
      <c r="OIY352" s="134"/>
      <c r="OIZ352" s="134"/>
      <c r="OJA352" s="134"/>
      <c r="OJB352" s="134"/>
      <c r="OJC352" s="134"/>
      <c r="OJD352" s="134"/>
      <c r="OJE352" s="134"/>
      <c r="OJF352" s="134"/>
      <c r="OJG352" s="134"/>
      <c r="OJH352" s="134"/>
      <c r="OJI352" s="134"/>
      <c r="OJJ352" s="134"/>
      <c r="OJK352" s="134"/>
      <c r="OJL352" s="134"/>
      <c r="OJM352" s="134"/>
      <c r="OJN352" s="134"/>
      <c r="OJO352" s="134"/>
      <c r="OJP352" s="134"/>
      <c r="OJQ352" s="134"/>
      <c r="OJR352" s="134"/>
      <c r="OJS352" s="134"/>
      <c r="OJT352" s="134"/>
      <c r="OJU352" s="134"/>
      <c r="OJV352" s="134"/>
      <c r="OJW352" s="134"/>
      <c r="OJX352" s="134"/>
      <c r="OJY352" s="134"/>
      <c r="OJZ352" s="134"/>
      <c r="OKA352" s="134"/>
      <c r="OKB352" s="134"/>
      <c r="OKC352" s="134"/>
      <c r="OKD352" s="134"/>
      <c r="OKE352" s="134"/>
      <c r="OKF352" s="134"/>
      <c r="OKG352" s="134"/>
      <c r="OKH352" s="134"/>
      <c r="OKI352" s="134"/>
      <c r="OKJ352" s="134"/>
      <c r="OKK352" s="134"/>
      <c r="OKL352" s="134"/>
      <c r="OKM352" s="134"/>
      <c r="OKN352" s="134"/>
      <c r="OKO352" s="134"/>
      <c r="OKP352" s="134"/>
      <c r="OKQ352" s="134"/>
      <c r="OKR352" s="134"/>
      <c r="OKS352" s="134"/>
      <c r="OKT352" s="134"/>
      <c r="OKU352" s="134"/>
      <c r="OKV352" s="134"/>
      <c r="OKW352" s="134"/>
      <c r="OKX352" s="134"/>
      <c r="OKY352" s="134"/>
      <c r="OKZ352" s="134"/>
      <c r="OLA352" s="134"/>
      <c r="OLB352" s="134"/>
      <c r="OLC352" s="134"/>
      <c r="OLD352" s="134"/>
      <c r="OLE352" s="134"/>
      <c r="OLF352" s="134"/>
      <c r="OLG352" s="134"/>
      <c r="OLH352" s="134"/>
      <c r="OLI352" s="134"/>
      <c r="OLJ352" s="134"/>
      <c r="OLK352" s="134"/>
      <c r="OLL352" s="134"/>
      <c r="OLM352" s="134"/>
      <c r="OLN352" s="134"/>
      <c r="OLO352" s="134"/>
      <c r="OLP352" s="134"/>
      <c r="OLQ352" s="134"/>
      <c r="OLR352" s="134"/>
      <c r="OLS352" s="134"/>
      <c r="OLT352" s="134"/>
      <c r="OLU352" s="134"/>
      <c r="OLV352" s="134"/>
      <c r="OLW352" s="134"/>
      <c r="OLX352" s="134"/>
      <c r="OLY352" s="134"/>
      <c r="OLZ352" s="134"/>
      <c r="OMA352" s="134"/>
      <c r="OMB352" s="134"/>
      <c r="OMC352" s="134"/>
      <c r="OMD352" s="134"/>
      <c r="OME352" s="134"/>
      <c r="OMF352" s="134"/>
      <c r="OMG352" s="134"/>
      <c r="OMH352" s="134"/>
      <c r="OMI352" s="134"/>
      <c r="OMJ352" s="134"/>
      <c r="OMK352" s="134"/>
      <c r="OML352" s="134"/>
      <c r="OMM352" s="134"/>
      <c r="OMN352" s="134"/>
      <c r="OMO352" s="134"/>
      <c r="OMP352" s="134"/>
      <c r="OMQ352" s="134"/>
      <c r="OMR352" s="134"/>
      <c r="OMS352" s="134"/>
      <c r="OMT352" s="134"/>
      <c r="OMU352" s="134"/>
      <c r="OMV352" s="134"/>
      <c r="OMW352" s="134"/>
      <c r="OMX352" s="134"/>
      <c r="OMY352" s="134"/>
      <c r="OMZ352" s="134"/>
      <c r="ONA352" s="134"/>
      <c r="ONB352" s="134"/>
      <c r="ONC352" s="134"/>
      <c r="OND352" s="134"/>
      <c r="ONE352" s="134"/>
      <c r="ONF352" s="134"/>
      <c r="ONG352" s="134"/>
      <c r="ONH352" s="134"/>
      <c r="ONI352" s="134"/>
      <c r="ONJ352" s="134"/>
      <c r="ONK352" s="134"/>
      <c r="ONL352" s="134"/>
      <c r="ONM352" s="134"/>
      <c r="ONN352" s="134"/>
      <c r="ONO352" s="134"/>
      <c r="ONP352" s="134"/>
      <c r="ONQ352" s="134"/>
      <c r="ONR352" s="134"/>
      <c r="ONS352" s="134"/>
      <c r="ONT352" s="134"/>
      <c r="ONU352" s="134"/>
      <c r="ONV352" s="134"/>
      <c r="ONW352" s="134"/>
      <c r="ONX352" s="134"/>
      <c r="ONY352" s="134"/>
      <c r="ONZ352" s="134"/>
      <c r="OOA352" s="134"/>
      <c r="OOB352" s="134"/>
      <c r="OOC352" s="134"/>
      <c r="OOD352" s="134"/>
      <c r="OOE352" s="134"/>
      <c r="OOF352" s="134"/>
      <c r="OOG352" s="134"/>
      <c r="OOH352" s="134"/>
      <c r="OOI352" s="134"/>
      <c r="OOJ352" s="134"/>
      <c r="OOK352" s="134"/>
      <c r="OOL352" s="134"/>
      <c r="OOM352" s="134"/>
      <c r="OON352" s="134"/>
      <c r="OOO352" s="134"/>
      <c r="OOP352" s="134"/>
      <c r="OOQ352" s="134"/>
      <c r="OOR352" s="134"/>
      <c r="OOS352" s="134"/>
      <c r="OOT352" s="134"/>
      <c r="OOU352" s="134"/>
      <c r="OOV352" s="134"/>
      <c r="OOW352" s="134"/>
      <c r="OOX352" s="134"/>
      <c r="OOY352" s="134"/>
      <c r="OOZ352" s="134"/>
      <c r="OPA352" s="134"/>
      <c r="OPB352" s="134"/>
      <c r="OPC352" s="134"/>
      <c r="OPD352" s="134"/>
      <c r="OPE352" s="134"/>
      <c r="OPF352" s="134"/>
      <c r="OPG352" s="134"/>
      <c r="OPH352" s="134"/>
      <c r="OPI352" s="134"/>
      <c r="OPJ352" s="134"/>
      <c r="OPK352" s="134"/>
      <c r="OPL352" s="134"/>
      <c r="OPM352" s="134"/>
      <c r="OPN352" s="134"/>
      <c r="OPO352" s="134"/>
      <c r="OPP352" s="134"/>
      <c r="OPQ352" s="134"/>
      <c r="OPR352" s="134"/>
      <c r="OPS352" s="134"/>
      <c r="OPT352" s="134"/>
      <c r="OPU352" s="134"/>
      <c r="OPV352" s="134"/>
      <c r="OPW352" s="134"/>
      <c r="OPX352" s="134"/>
      <c r="OPY352" s="134"/>
      <c r="OPZ352" s="134"/>
      <c r="OQA352" s="134"/>
      <c r="OQB352" s="134"/>
      <c r="OQC352" s="134"/>
      <c r="OQD352" s="134"/>
      <c r="OQE352" s="134"/>
      <c r="OQF352" s="134"/>
      <c r="OQG352" s="134"/>
      <c r="OQH352" s="134"/>
      <c r="OQI352" s="134"/>
      <c r="OQJ352" s="134"/>
      <c r="OQK352" s="134"/>
      <c r="OQL352" s="134"/>
      <c r="OQM352" s="134"/>
      <c r="OQN352" s="134"/>
      <c r="OQO352" s="134"/>
      <c r="OQP352" s="134"/>
      <c r="OQQ352" s="134"/>
      <c r="OQR352" s="134"/>
      <c r="OQS352" s="134"/>
      <c r="OQT352" s="134"/>
      <c r="OQU352" s="134"/>
      <c r="OQV352" s="134"/>
      <c r="OQW352" s="134"/>
      <c r="OQX352" s="134"/>
      <c r="OQY352" s="134"/>
      <c r="OQZ352" s="134"/>
      <c r="ORA352" s="134"/>
      <c r="ORB352" s="134"/>
      <c r="ORC352" s="134"/>
      <c r="ORD352" s="134"/>
      <c r="ORE352" s="134"/>
      <c r="ORF352" s="134"/>
      <c r="ORG352" s="134"/>
      <c r="ORH352" s="134"/>
      <c r="ORI352" s="134"/>
      <c r="ORJ352" s="134"/>
      <c r="ORK352" s="134"/>
      <c r="ORL352" s="134"/>
      <c r="ORM352" s="134"/>
      <c r="ORN352" s="134"/>
      <c r="ORO352" s="134"/>
      <c r="ORP352" s="134"/>
      <c r="ORQ352" s="134"/>
      <c r="ORR352" s="134"/>
      <c r="ORS352" s="134"/>
      <c r="ORT352" s="134"/>
      <c r="ORU352" s="134"/>
      <c r="ORV352" s="134"/>
      <c r="ORW352" s="134"/>
      <c r="ORX352" s="134"/>
      <c r="ORY352" s="134"/>
      <c r="ORZ352" s="134"/>
      <c r="OSA352" s="134"/>
      <c r="OSB352" s="134"/>
      <c r="OSC352" s="134"/>
      <c r="OSD352" s="134"/>
      <c r="OSE352" s="134"/>
      <c r="OSF352" s="134"/>
      <c r="OSG352" s="134"/>
      <c r="OSH352" s="134"/>
      <c r="OSI352" s="134"/>
      <c r="OSJ352" s="134"/>
      <c r="OSK352" s="134"/>
      <c r="OSL352" s="134"/>
      <c r="OSM352" s="134"/>
      <c r="OSN352" s="134"/>
      <c r="OSO352" s="134"/>
      <c r="OSP352" s="134"/>
      <c r="OSQ352" s="134"/>
      <c r="OSR352" s="134"/>
      <c r="OSS352" s="134"/>
      <c r="OST352" s="134"/>
      <c r="OSU352" s="134"/>
      <c r="OSV352" s="134"/>
      <c r="OSW352" s="134"/>
      <c r="OSX352" s="134"/>
      <c r="OSY352" s="134"/>
      <c r="OSZ352" s="134"/>
      <c r="OTA352" s="134"/>
      <c r="OTB352" s="134"/>
      <c r="OTC352" s="134"/>
      <c r="OTD352" s="134"/>
      <c r="OTE352" s="134"/>
      <c r="OTF352" s="134"/>
      <c r="OTG352" s="134"/>
      <c r="OTH352" s="134"/>
      <c r="OTI352" s="134"/>
      <c r="OTJ352" s="134"/>
      <c r="OTK352" s="134"/>
      <c r="OTL352" s="134"/>
      <c r="OTM352" s="134"/>
      <c r="OTN352" s="134"/>
      <c r="OTO352" s="134"/>
      <c r="OTP352" s="134"/>
      <c r="OTQ352" s="134"/>
      <c r="OTR352" s="134"/>
      <c r="OTS352" s="134"/>
      <c r="OTT352" s="134"/>
      <c r="OTU352" s="134"/>
      <c r="OTV352" s="134"/>
      <c r="OTW352" s="134"/>
      <c r="OTX352" s="134"/>
      <c r="OTY352" s="134"/>
      <c r="OTZ352" s="134"/>
      <c r="OUA352" s="134"/>
      <c r="OUB352" s="134"/>
      <c r="OUC352" s="134"/>
      <c r="OUD352" s="134"/>
      <c r="OUE352" s="134"/>
      <c r="OUF352" s="134"/>
      <c r="OUG352" s="134"/>
      <c r="OUH352" s="134"/>
      <c r="OUI352" s="134"/>
      <c r="OUJ352" s="134"/>
      <c r="OUK352" s="134"/>
      <c r="OUL352" s="134"/>
      <c r="OUM352" s="134"/>
      <c r="OUN352" s="134"/>
      <c r="OUO352" s="134"/>
      <c r="OUP352" s="134"/>
      <c r="OUQ352" s="134"/>
      <c r="OUR352" s="134"/>
      <c r="OUS352" s="134"/>
      <c r="OUT352" s="134"/>
      <c r="OUU352" s="134"/>
      <c r="OUV352" s="134"/>
      <c r="OUW352" s="134"/>
      <c r="OUX352" s="134"/>
      <c r="OUY352" s="134"/>
      <c r="OUZ352" s="134"/>
      <c r="OVA352" s="134"/>
      <c r="OVB352" s="134"/>
      <c r="OVC352" s="134"/>
      <c r="OVD352" s="134"/>
      <c r="OVE352" s="134"/>
      <c r="OVF352" s="134"/>
      <c r="OVG352" s="134"/>
      <c r="OVH352" s="134"/>
      <c r="OVI352" s="134"/>
      <c r="OVJ352" s="134"/>
      <c r="OVK352" s="134"/>
      <c r="OVL352" s="134"/>
      <c r="OVM352" s="134"/>
      <c r="OVN352" s="134"/>
      <c r="OVO352" s="134"/>
      <c r="OVP352" s="134"/>
      <c r="OVQ352" s="134"/>
      <c r="OVR352" s="134"/>
      <c r="OVS352" s="134"/>
      <c r="OVT352" s="134"/>
      <c r="OVU352" s="134"/>
      <c r="OVV352" s="134"/>
      <c r="OVW352" s="134"/>
      <c r="OVX352" s="134"/>
      <c r="OVY352" s="134"/>
      <c r="OVZ352" s="134"/>
      <c r="OWA352" s="134"/>
      <c r="OWB352" s="134"/>
      <c r="OWC352" s="134"/>
      <c r="OWD352" s="134"/>
      <c r="OWE352" s="134"/>
      <c r="OWF352" s="134"/>
      <c r="OWG352" s="134"/>
      <c r="OWH352" s="134"/>
      <c r="OWI352" s="134"/>
      <c r="OWJ352" s="134"/>
      <c r="OWK352" s="134"/>
      <c r="OWL352" s="134"/>
      <c r="OWM352" s="134"/>
      <c r="OWN352" s="134"/>
      <c r="OWO352" s="134"/>
      <c r="OWP352" s="134"/>
      <c r="OWQ352" s="134"/>
      <c r="OWR352" s="134"/>
      <c r="OWS352" s="134"/>
      <c r="OWT352" s="134"/>
      <c r="OWU352" s="134"/>
      <c r="OWV352" s="134"/>
      <c r="OWW352" s="134"/>
      <c r="OWX352" s="134"/>
      <c r="OWY352" s="134"/>
      <c r="OWZ352" s="134"/>
      <c r="OXA352" s="134"/>
      <c r="OXB352" s="134"/>
      <c r="OXC352" s="134"/>
      <c r="OXD352" s="134"/>
      <c r="OXE352" s="134"/>
      <c r="OXF352" s="134"/>
      <c r="OXG352" s="134"/>
      <c r="OXH352" s="134"/>
      <c r="OXI352" s="134"/>
      <c r="OXJ352" s="134"/>
      <c r="OXK352" s="134"/>
      <c r="OXL352" s="134"/>
      <c r="OXM352" s="134"/>
      <c r="OXN352" s="134"/>
      <c r="OXO352" s="134"/>
      <c r="OXP352" s="134"/>
      <c r="OXQ352" s="134"/>
      <c r="OXR352" s="134"/>
      <c r="OXS352" s="134"/>
      <c r="OXT352" s="134"/>
      <c r="OXU352" s="134"/>
      <c r="OXV352" s="134"/>
      <c r="OXW352" s="134"/>
      <c r="OXX352" s="134"/>
      <c r="OXY352" s="134"/>
      <c r="OXZ352" s="134"/>
      <c r="OYA352" s="134"/>
      <c r="OYB352" s="134"/>
      <c r="OYC352" s="134"/>
      <c r="OYD352" s="134"/>
      <c r="OYE352" s="134"/>
      <c r="OYF352" s="134"/>
      <c r="OYG352" s="134"/>
      <c r="OYH352" s="134"/>
      <c r="OYI352" s="134"/>
      <c r="OYJ352" s="134"/>
      <c r="OYK352" s="134"/>
      <c r="OYL352" s="134"/>
      <c r="OYM352" s="134"/>
      <c r="OYN352" s="134"/>
      <c r="OYO352" s="134"/>
      <c r="OYP352" s="134"/>
      <c r="OYQ352" s="134"/>
      <c r="OYR352" s="134"/>
      <c r="OYS352" s="134"/>
      <c r="OYT352" s="134"/>
      <c r="OYU352" s="134"/>
      <c r="OYV352" s="134"/>
      <c r="OYW352" s="134"/>
      <c r="OYX352" s="134"/>
      <c r="OYY352" s="134"/>
      <c r="OYZ352" s="134"/>
      <c r="OZA352" s="134"/>
      <c r="OZB352" s="134"/>
      <c r="OZC352" s="134"/>
      <c r="OZD352" s="134"/>
      <c r="OZE352" s="134"/>
      <c r="OZF352" s="134"/>
      <c r="OZG352" s="134"/>
      <c r="OZH352" s="134"/>
      <c r="OZI352" s="134"/>
      <c r="OZJ352" s="134"/>
      <c r="OZK352" s="134"/>
      <c r="OZL352" s="134"/>
      <c r="OZM352" s="134"/>
      <c r="OZN352" s="134"/>
      <c r="OZO352" s="134"/>
      <c r="OZP352" s="134"/>
      <c r="OZQ352" s="134"/>
      <c r="OZR352" s="134"/>
      <c r="OZS352" s="134"/>
      <c r="OZT352" s="134"/>
      <c r="OZU352" s="134"/>
      <c r="OZV352" s="134"/>
      <c r="OZW352" s="134"/>
      <c r="OZX352" s="134"/>
      <c r="OZY352" s="134"/>
      <c r="OZZ352" s="134"/>
      <c r="PAA352" s="134"/>
      <c r="PAB352" s="134"/>
      <c r="PAC352" s="134"/>
      <c r="PAD352" s="134"/>
      <c r="PAE352" s="134"/>
      <c r="PAF352" s="134"/>
      <c r="PAG352" s="134"/>
      <c r="PAH352" s="134"/>
      <c r="PAI352" s="134"/>
      <c r="PAJ352" s="134"/>
      <c r="PAK352" s="134"/>
      <c r="PAL352" s="134"/>
      <c r="PAM352" s="134"/>
      <c r="PAN352" s="134"/>
      <c r="PAO352" s="134"/>
      <c r="PAP352" s="134"/>
      <c r="PAQ352" s="134"/>
      <c r="PAR352" s="134"/>
      <c r="PAS352" s="134"/>
      <c r="PAT352" s="134"/>
      <c r="PAU352" s="134"/>
      <c r="PAV352" s="134"/>
      <c r="PAW352" s="134"/>
      <c r="PAX352" s="134"/>
      <c r="PAY352" s="134"/>
      <c r="PAZ352" s="134"/>
      <c r="PBA352" s="134"/>
      <c r="PBB352" s="134"/>
      <c r="PBC352" s="134"/>
      <c r="PBD352" s="134"/>
      <c r="PBE352" s="134"/>
      <c r="PBF352" s="134"/>
      <c r="PBG352" s="134"/>
      <c r="PBH352" s="134"/>
      <c r="PBI352" s="134"/>
      <c r="PBJ352" s="134"/>
      <c r="PBK352" s="134"/>
      <c r="PBL352" s="134"/>
      <c r="PBM352" s="134"/>
      <c r="PBN352" s="134"/>
      <c r="PBO352" s="134"/>
      <c r="PBP352" s="134"/>
      <c r="PBQ352" s="134"/>
      <c r="PBR352" s="134"/>
      <c r="PBS352" s="134"/>
      <c r="PBT352" s="134"/>
      <c r="PBU352" s="134"/>
      <c r="PBV352" s="134"/>
      <c r="PBW352" s="134"/>
      <c r="PBX352" s="134"/>
      <c r="PBY352" s="134"/>
      <c r="PBZ352" s="134"/>
      <c r="PCA352" s="134"/>
      <c r="PCB352" s="134"/>
      <c r="PCC352" s="134"/>
      <c r="PCD352" s="134"/>
      <c r="PCE352" s="134"/>
      <c r="PCF352" s="134"/>
      <c r="PCG352" s="134"/>
      <c r="PCH352" s="134"/>
      <c r="PCI352" s="134"/>
      <c r="PCJ352" s="134"/>
      <c r="PCK352" s="134"/>
      <c r="PCL352" s="134"/>
      <c r="PCM352" s="134"/>
      <c r="PCN352" s="134"/>
      <c r="PCO352" s="134"/>
      <c r="PCP352" s="134"/>
      <c r="PCQ352" s="134"/>
      <c r="PCR352" s="134"/>
      <c r="PCS352" s="134"/>
      <c r="PCT352" s="134"/>
      <c r="PCU352" s="134"/>
      <c r="PCV352" s="134"/>
      <c r="PCW352" s="134"/>
      <c r="PCX352" s="134"/>
      <c r="PCY352" s="134"/>
      <c r="PCZ352" s="134"/>
      <c r="PDA352" s="134"/>
      <c r="PDB352" s="134"/>
      <c r="PDC352" s="134"/>
      <c r="PDD352" s="134"/>
      <c r="PDE352" s="134"/>
      <c r="PDF352" s="134"/>
      <c r="PDG352" s="134"/>
      <c r="PDH352" s="134"/>
      <c r="PDI352" s="134"/>
      <c r="PDJ352" s="134"/>
      <c r="PDK352" s="134"/>
      <c r="PDL352" s="134"/>
      <c r="PDM352" s="134"/>
      <c r="PDN352" s="134"/>
      <c r="PDO352" s="134"/>
      <c r="PDP352" s="134"/>
      <c r="PDQ352" s="134"/>
      <c r="PDR352" s="134"/>
      <c r="PDS352" s="134"/>
      <c r="PDT352" s="134"/>
      <c r="PDU352" s="134"/>
      <c r="PDV352" s="134"/>
      <c r="PDW352" s="134"/>
      <c r="PDX352" s="134"/>
      <c r="PDY352" s="134"/>
      <c r="PDZ352" s="134"/>
      <c r="PEA352" s="134"/>
      <c r="PEB352" s="134"/>
      <c r="PEC352" s="134"/>
      <c r="PED352" s="134"/>
      <c r="PEE352" s="134"/>
      <c r="PEF352" s="134"/>
      <c r="PEG352" s="134"/>
      <c r="PEH352" s="134"/>
      <c r="PEI352" s="134"/>
      <c r="PEJ352" s="134"/>
      <c r="PEK352" s="134"/>
      <c r="PEL352" s="134"/>
      <c r="PEM352" s="134"/>
      <c r="PEN352" s="134"/>
      <c r="PEO352" s="134"/>
      <c r="PEP352" s="134"/>
      <c r="PEQ352" s="134"/>
      <c r="PER352" s="134"/>
      <c r="PES352" s="134"/>
      <c r="PET352" s="134"/>
      <c r="PEU352" s="134"/>
      <c r="PEV352" s="134"/>
      <c r="PEW352" s="134"/>
      <c r="PEX352" s="134"/>
      <c r="PEY352" s="134"/>
      <c r="PEZ352" s="134"/>
      <c r="PFA352" s="134"/>
      <c r="PFB352" s="134"/>
      <c r="PFC352" s="134"/>
      <c r="PFD352" s="134"/>
      <c r="PFE352" s="134"/>
      <c r="PFF352" s="134"/>
      <c r="PFG352" s="134"/>
      <c r="PFH352" s="134"/>
      <c r="PFI352" s="134"/>
      <c r="PFJ352" s="134"/>
      <c r="PFK352" s="134"/>
      <c r="PFL352" s="134"/>
      <c r="PFM352" s="134"/>
      <c r="PFN352" s="134"/>
      <c r="PFO352" s="134"/>
      <c r="PFP352" s="134"/>
      <c r="PFQ352" s="134"/>
      <c r="PFR352" s="134"/>
      <c r="PFS352" s="134"/>
      <c r="PFT352" s="134"/>
      <c r="PFU352" s="134"/>
      <c r="PFV352" s="134"/>
      <c r="PFW352" s="134"/>
      <c r="PFX352" s="134"/>
      <c r="PFY352" s="134"/>
      <c r="PFZ352" s="134"/>
      <c r="PGA352" s="134"/>
      <c r="PGB352" s="134"/>
      <c r="PGC352" s="134"/>
      <c r="PGD352" s="134"/>
      <c r="PGE352" s="134"/>
      <c r="PGF352" s="134"/>
      <c r="PGG352" s="134"/>
      <c r="PGH352" s="134"/>
      <c r="PGI352" s="134"/>
      <c r="PGJ352" s="134"/>
      <c r="PGK352" s="134"/>
      <c r="PGL352" s="134"/>
      <c r="PGM352" s="134"/>
      <c r="PGN352" s="134"/>
      <c r="PGO352" s="134"/>
      <c r="PGP352" s="134"/>
      <c r="PGQ352" s="134"/>
      <c r="PGR352" s="134"/>
      <c r="PGS352" s="134"/>
      <c r="PGT352" s="134"/>
      <c r="PGU352" s="134"/>
      <c r="PGV352" s="134"/>
      <c r="PGW352" s="134"/>
      <c r="PGX352" s="134"/>
      <c r="PGY352" s="134"/>
      <c r="PGZ352" s="134"/>
      <c r="PHA352" s="134"/>
      <c r="PHB352" s="134"/>
      <c r="PHC352" s="134"/>
      <c r="PHD352" s="134"/>
      <c r="PHE352" s="134"/>
      <c r="PHF352" s="134"/>
      <c r="PHG352" s="134"/>
      <c r="PHH352" s="134"/>
      <c r="PHI352" s="134"/>
      <c r="PHJ352" s="134"/>
      <c r="PHK352" s="134"/>
      <c r="PHL352" s="134"/>
      <c r="PHM352" s="134"/>
      <c r="PHN352" s="134"/>
      <c r="PHO352" s="134"/>
      <c r="PHP352" s="134"/>
      <c r="PHQ352" s="134"/>
      <c r="PHR352" s="134"/>
      <c r="PHS352" s="134"/>
      <c r="PHT352" s="134"/>
      <c r="PHU352" s="134"/>
      <c r="PHV352" s="134"/>
      <c r="PHW352" s="134"/>
      <c r="PHX352" s="134"/>
      <c r="PHY352" s="134"/>
      <c r="PHZ352" s="134"/>
      <c r="PIA352" s="134"/>
      <c r="PIB352" s="134"/>
      <c r="PIC352" s="134"/>
      <c r="PID352" s="134"/>
      <c r="PIE352" s="134"/>
      <c r="PIF352" s="134"/>
      <c r="PIG352" s="134"/>
      <c r="PIH352" s="134"/>
      <c r="PII352" s="134"/>
      <c r="PIJ352" s="134"/>
      <c r="PIK352" s="134"/>
      <c r="PIL352" s="134"/>
      <c r="PIM352" s="134"/>
      <c r="PIN352" s="134"/>
      <c r="PIO352" s="134"/>
      <c r="PIP352" s="134"/>
      <c r="PIQ352" s="134"/>
      <c r="PIR352" s="134"/>
      <c r="PIS352" s="134"/>
      <c r="PIT352" s="134"/>
      <c r="PIU352" s="134"/>
      <c r="PIV352" s="134"/>
      <c r="PIW352" s="134"/>
      <c r="PIX352" s="134"/>
      <c r="PIY352" s="134"/>
      <c r="PIZ352" s="134"/>
      <c r="PJA352" s="134"/>
      <c r="PJB352" s="134"/>
      <c r="PJC352" s="134"/>
      <c r="PJD352" s="134"/>
      <c r="PJE352" s="134"/>
      <c r="PJF352" s="134"/>
      <c r="PJG352" s="134"/>
      <c r="PJH352" s="134"/>
      <c r="PJI352" s="134"/>
      <c r="PJJ352" s="134"/>
      <c r="PJK352" s="134"/>
      <c r="PJL352" s="134"/>
      <c r="PJM352" s="134"/>
      <c r="PJN352" s="134"/>
      <c r="PJO352" s="134"/>
      <c r="PJP352" s="134"/>
      <c r="PJQ352" s="134"/>
      <c r="PJR352" s="134"/>
      <c r="PJS352" s="134"/>
      <c r="PJT352" s="134"/>
      <c r="PJU352" s="134"/>
      <c r="PJV352" s="134"/>
      <c r="PJW352" s="134"/>
      <c r="PJX352" s="134"/>
      <c r="PJY352" s="134"/>
      <c r="PJZ352" s="134"/>
      <c r="PKA352" s="134"/>
      <c r="PKB352" s="134"/>
      <c r="PKC352" s="134"/>
      <c r="PKD352" s="134"/>
      <c r="PKE352" s="134"/>
      <c r="PKF352" s="134"/>
      <c r="PKG352" s="134"/>
      <c r="PKH352" s="134"/>
      <c r="PKI352" s="134"/>
      <c r="PKJ352" s="134"/>
      <c r="PKK352" s="134"/>
      <c r="PKL352" s="134"/>
      <c r="PKM352" s="134"/>
      <c r="PKN352" s="134"/>
      <c r="PKO352" s="134"/>
      <c r="PKP352" s="134"/>
      <c r="PKQ352" s="134"/>
      <c r="PKR352" s="134"/>
      <c r="PKS352" s="134"/>
      <c r="PKT352" s="134"/>
      <c r="PKU352" s="134"/>
      <c r="PKV352" s="134"/>
      <c r="PKW352" s="134"/>
      <c r="PKX352" s="134"/>
      <c r="PKY352" s="134"/>
      <c r="PKZ352" s="134"/>
      <c r="PLA352" s="134"/>
      <c r="PLB352" s="134"/>
      <c r="PLC352" s="134"/>
      <c r="PLD352" s="134"/>
      <c r="PLE352" s="134"/>
      <c r="PLF352" s="134"/>
      <c r="PLG352" s="134"/>
      <c r="PLH352" s="134"/>
      <c r="PLI352" s="134"/>
      <c r="PLJ352" s="134"/>
      <c r="PLK352" s="134"/>
      <c r="PLL352" s="134"/>
      <c r="PLM352" s="134"/>
      <c r="PLN352" s="134"/>
      <c r="PLO352" s="134"/>
      <c r="PLP352" s="134"/>
      <c r="PLQ352" s="134"/>
      <c r="PLR352" s="134"/>
      <c r="PLS352" s="134"/>
      <c r="PLT352" s="134"/>
      <c r="PLU352" s="134"/>
      <c r="PLV352" s="134"/>
      <c r="PLW352" s="134"/>
      <c r="PLX352" s="134"/>
      <c r="PLY352" s="134"/>
      <c r="PLZ352" s="134"/>
      <c r="PMA352" s="134"/>
      <c r="PMB352" s="134"/>
      <c r="PMC352" s="134"/>
      <c r="PMD352" s="134"/>
      <c r="PME352" s="134"/>
      <c r="PMF352" s="134"/>
      <c r="PMG352" s="134"/>
      <c r="PMH352" s="134"/>
      <c r="PMI352" s="134"/>
      <c r="PMJ352" s="134"/>
      <c r="PMK352" s="134"/>
      <c r="PML352" s="134"/>
      <c r="PMM352" s="134"/>
      <c r="PMN352" s="134"/>
      <c r="PMO352" s="134"/>
      <c r="PMP352" s="134"/>
      <c r="PMQ352" s="134"/>
      <c r="PMR352" s="134"/>
      <c r="PMS352" s="134"/>
      <c r="PMT352" s="134"/>
      <c r="PMU352" s="134"/>
      <c r="PMV352" s="134"/>
      <c r="PMW352" s="134"/>
      <c r="PMX352" s="134"/>
      <c r="PMY352" s="134"/>
      <c r="PMZ352" s="134"/>
      <c r="PNA352" s="134"/>
      <c r="PNB352" s="134"/>
      <c r="PNC352" s="134"/>
      <c r="PND352" s="134"/>
      <c r="PNE352" s="134"/>
      <c r="PNF352" s="134"/>
      <c r="PNG352" s="134"/>
      <c r="PNH352" s="134"/>
      <c r="PNI352" s="134"/>
      <c r="PNJ352" s="134"/>
      <c r="PNK352" s="134"/>
      <c r="PNL352" s="134"/>
      <c r="PNM352" s="134"/>
      <c r="PNN352" s="134"/>
      <c r="PNO352" s="134"/>
      <c r="PNP352" s="134"/>
      <c r="PNQ352" s="134"/>
      <c r="PNR352" s="134"/>
      <c r="PNS352" s="134"/>
      <c r="PNT352" s="134"/>
      <c r="PNU352" s="134"/>
      <c r="PNV352" s="134"/>
      <c r="PNW352" s="134"/>
      <c r="PNX352" s="134"/>
      <c r="PNY352" s="134"/>
      <c r="PNZ352" s="134"/>
      <c r="POA352" s="134"/>
      <c r="POB352" s="134"/>
      <c r="POC352" s="134"/>
      <c r="POD352" s="134"/>
      <c r="POE352" s="134"/>
      <c r="POF352" s="134"/>
      <c r="POG352" s="134"/>
      <c r="POH352" s="134"/>
      <c r="POI352" s="134"/>
      <c r="POJ352" s="134"/>
      <c r="POK352" s="134"/>
      <c r="POL352" s="134"/>
      <c r="POM352" s="134"/>
      <c r="PON352" s="134"/>
      <c r="POO352" s="134"/>
      <c r="POP352" s="134"/>
      <c r="POQ352" s="134"/>
      <c r="POR352" s="134"/>
      <c r="POS352" s="134"/>
      <c r="POT352" s="134"/>
      <c r="POU352" s="134"/>
      <c r="POV352" s="134"/>
      <c r="POW352" s="134"/>
      <c r="POX352" s="134"/>
      <c r="POY352" s="134"/>
      <c r="POZ352" s="134"/>
      <c r="PPA352" s="134"/>
      <c r="PPB352" s="134"/>
      <c r="PPC352" s="134"/>
      <c r="PPD352" s="134"/>
      <c r="PPE352" s="134"/>
      <c r="PPF352" s="134"/>
      <c r="PPG352" s="134"/>
      <c r="PPH352" s="134"/>
      <c r="PPI352" s="134"/>
      <c r="PPJ352" s="134"/>
      <c r="PPK352" s="134"/>
      <c r="PPL352" s="134"/>
      <c r="PPM352" s="134"/>
      <c r="PPN352" s="134"/>
      <c r="PPO352" s="134"/>
      <c r="PPP352" s="134"/>
      <c r="PPQ352" s="134"/>
      <c r="PPR352" s="134"/>
      <c r="PPS352" s="134"/>
      <c r="PPT352" s="134"/>
      <c r="PPU352" s="134"/>
      <c r="PPV352" s="134"/>
      <c r="PPW352" s="134"/>
      <c r="PPX352" s="134"/>
      <c r="PPY352" s="134"/>
      <c r="PPZ352" s="134"/>
      <c r="PQA352" s="134"/>
      <c r="PQB352" s="134"/>
      <c r="PQC352" s="134"/>
      <c r="PQD352" s="134"/>
      <c r="PQE352" s="134"/>
      <c r="PQF352" s="134"/>
      <c r="PQG352" s="134"/>
      <c r="PQH352" s="134"/>
      <c r="PQI352" s="134"/>
      <c r="PQJ352" s="134"/>
      <c r="PQK352" s="134"/>
      <c r="PQL352" s="134"/>
      <c r="PQM352" s="134"/>
      <c r="PQN352" s="134"/>
      <c r="PQO352" s="134"/>
      <c r="PQP352" s="134"/>
      <c r="PQQ352" s="134"/>
      <c r="PQR352" s="134"/>
      <c r="PQS352" s="134"/>
      <c r="PQT352" s="134"/>
      <c r="PQU352" s="134"/>
      <c r="PQV352" s="134"/>
      <c r="PQW352" s="134"/>
      <c r="PQX352" s="134"/>
      <c r="PQY352" s="134"/>
      <c r="PQZ352" s="134"/>
      <c r="PRA352" s="134"/>
      <c r="PRB352" s="134"/>
      <c r="PRC352" s="134"/>
      <c r="PRD352" s="134"/>
      <c r="PRE352" s="134"/>
      <c r="PRF352" s="134"/>
      <c r="PRG352" s="134"/>
      <c r="PRH352" s="134"/>
      <c r="PRI352" s="134"/>
      <c r="PRJ352" s="134"/>
      <c r="PRK352" s="134"/>
      <c r="PRL352" s="134"/>
      <c r="PRM352" s="134"/>
      <c r="PRN352" s="134"/>
      <c r="PRO352" s="134"/>
      <c r="PRP352" s="134"/>
      <c r="PRQ352" s="134"/>
      <c r="PRR352" s="134"/>
      <c r="PRS352" s="134"/>
      <c r="PRT352" s="134"/>
      <c r="PRU352" s="134"/>
      <c r="PRV352" s="134"/>
      <c r="PRW352" s="134"/>
      <c r="PRX352" s="134"/>
      <c r="PRY352" s="134"/>
      <c r="PRZ352" s="134"/>
      <c r="PSA352" s="134"/>
      <c r="PSB352" s="134"/>
      <c r="PSC352" s="134"/>
      <c r="PSD352" s="134"/>
      <c r="PSE352" s="134"/>
      <c r="PSF352" s="134"/>
      <c r="PSG352" s="134"/>
      <c r="PSH352" s="134"/>
      <c r="PSI352" s="134"/>
      <c r="PSJ352" s="134"/>
      <c r="PSK352" s="134"/>
      <c r="PSL352" s="134"/>
      <c r="PSM352" s="134"/>
      <c r="PSN352" s="134"/>
      <c r="PSO352" s="134"/>
      <c r="PSP352" s="134"/>
      <c r="PSQ352" s="134"/>
      <c r="PSR352" s="134"/>
      <c r="PSS352" s="134"/>
      <c r="PST352" s="134"/>
      <c r="PSU352" s="134"/>
      <c r="PSV352" s="134"/>
      <c r="PSW352" s="134"/>
      <c r="PSX352" s="134"/>
      <c r="PSY352" s="134"/>
      <c r="PSZ352" s="134"/>
      <c r="PTA352" s="134"/>
      <c r="PTB352" s="134"/>
      <c r="PTC352" s="134"/>
      <c r="PTD352" s="134"/>
      <c r="PTE352" s="134"/>
      <c r="PTF352" s="134"/>
      <c r="PTG352" s="134"/>
      <c r="PTH352" s="134"/>
      <c r="PTI352" s="134"/>
      <c r="PTJ352" s="134"/>
      <c r="PTK352" s="134"/>
      <c r="PTL352" s="134"/>
      <c r="PTM352" s="134"/>
      <c r="PTN352" s="134"/>
      <c r="PTO352" s="134"/>
      <c r="PTP352" s="134"/>
      <c r="PTQ352" s="134"/>
      <c r="PTR352" s="134"/>
      <c r="PTS352" s="134"/>
      <c r="PTT352" s="134"/>
      <c r="PTU352" s="134"/>
      <c r="PTV352" s="134"/>
      <c r="PTW352" s="134"/>
      <c r="PTX352" s="134"/>
      <c r="PTY352" s="134"/>
      <c r="PTZ352" s="134"/>
      <c r="PUA352" s="134"/>
      <c r="PUB352" s="134"/>
      <c r="PUC352" s="134"/>
      <c r="PUD352" s="134"/>
      <c r="PUE352" s="134"/>
      <c r="PUF352" s="134"/>
      <c r="PUG352" s="134"/>
      <c r="PUH352" s="134"/>
      <c r="PUI352" s="134"/>
      <c r="PUJ352" s="134"/>
      <c r="PUK352" s="134"/>
      <c r="PUL352" s="134"/>
      <c r="PUM352" s="134"/>
      <c r="PUN352" s="134"/>
      <c r="PUO352" s="134"/>
      <c r="PUP352" s="134"/>
      <c r="PUQ352" s="134"/>
      <c r="PUR352" s="134"/>
      <c r="PUS352" s="134"/>
      <c r="PUT352" s="134"/>
      <c r="PUU352" s="134"/>
      <c r="PUV352" s="134"/>
      <c r="PUW352" s="134"/>
      <c r="PUX352" s="134"/>
      <c r="PUY352" s="134"/>
      <c r="PUZ352" s="134"/>
      <c r="PVA352" s="134"/>
      <c r="PVB352" s="134"/>
      <c r="PVC352" s="134"/>
      <c r="PVD352" s="134"/>
      <c r="PVE352" s="134"/>
      <c r="PVF352" s="134"/>
      <c r="PVG352" s="134"/>
      <c r="PVH352" s="134"/>
      <c r="PVI352" s="134"/>
      <c r="PVJ352" s="134"/>
      <c r="PVK352" s="134"/>
      <c r="PVL352" s="134"/>
      <c r="PVM352" s="134"/>
      <c r="PVN352" s="134"/>
      <c r="PVO352" s="134"/>
      <c r="PVP352" s="134"/>
      <c r="PVQ352" s="134"/>
      <c r="PVR352" s="134"/>
      <c r="PVS352" s="134"/>
      <c r="PVT352" s="134"/>
      <c r="PVU352" s="134"/>
      <c r="PVV352" s="134"/>
      <c r="PVW352" s="134"/>
      <c r="PVX352" s="134"/>
      <c r="PVY352" s="134"/>
      <c r="PVZ352" s="134"/>
      <c r="PWA352" s="134"/>
      <c r="PWB352" s="134"/>
      <c r="PWC352" s="134"/>
      <c r="PWD352" s="134"/>
      <c r="PWE352" s="134"/>
      <c r="PWF352" s="134"/>
      <c r="PWG352" s="134"/>
      <c r="PWH352" s="134"/>
      <c r="PWI352" s="134"/>
      <c r="PWJ352" s="134"/>
      <c r="PWK352" s="134"/>
      <c r="PWL352" s="134"/>
      <c r="PWM352" s="134"/>
      <c r="PWN352" s="134"/>
      <c r="PWO352" s="134"/>
      <c r="PWP352" s="134"/>
      <c r="PWQ352" s="134"/>
      <c r="PWR352" s="134"/>
      <c r="PWS352" s="134"/>
      <c r="PWT352" s="134"/>
      <c r="PWU352" s="134"/>
      <c r="PWV352" s="134"/>
      <c r="PWW352" s="134"/>
      <c r="PWX352" s="134"/>
      <c r="PWY352" s="134"/>
      <c r="PWZ352" s="134"/>
      <c r="PXA352" s="134"/>
      <c r="PXB352" s="134"/>
      <c r="PXC352" s="134"/>
      <c r="PXD352" s="134"/>
      <c r="PXE352" s="134"/>
      <c r="PXF352" s="134"/>
      <c r="PXG352" s="134"/>
      <c r="PXH352" s="134"/>
      <c r="PXI352" s="134"/>
      <c r="PXJ352" s="134"/>
      <c r="PXK352" s="134"/>
      <c r="PXL352" s="134"/>
      <c r="PXM352" s="134"/>
      <c r="PXN352" s="134"/>
      <c r="PXO352" s="134"/>
      <c r="PXP352" s="134"/>
      <c r="PXQ352" s="134"/>
      <c r="PXR352" s="134"/>
      <c r="PXS352" s="134"/>
      <c r="PXT352" s="134"/>
      <c r="PXU352" s="134"/>
      <c r="PXV352" s="134"/>
      <c r="PXW352" s="134"/>
      <c r="PXX352" s="134"/>
      <c r="PXY352" s="134"/>
      <c r="PXZ352" s="134"/>
      <c r="PYA352" s="134"/>
      <c r="PYB352" s="134"/>
      <c r="PYC352" s="134"/>
      <c r="PYD352" s="134"/>
      <c r="PYE352" s="134"/>
      <c r="PYF352" s="134"/>
      <c r="PYG352" s="134"/>
      <c r="PYH352" s="134"/>
      <c r="PYI352" s="134"/>
      <c r="PYJ352" s="134"/>
      <c r="PYK352" s="134"/>
      <c r="PYL352" s="134"/>
      <c r="PYM352" s="134"/>
      <c r="PYN352" s="134"/>
      <c r="PYO352" s="134"/>
      <c r="PYP352" s="134"/>
      <c r="PYQ352" s="134"/>
      <c r="PYR352" s="134"/>
      <c r="PYS352" s="134"/>
      <c r="PYT352" s="134"/>
      <c r="PYU352" s="134"/>
      <c r="PYV352" s="134"/>
      <c r="PYW352" s="134"/>
      <c r="PYX352" s="134"/>
      <c r="PYY352" s="134"/>
      <c r="PYZ352" s="134"/>
      <c r="PZA352" s="134"/>
      <c r="PZB352" s="134"/>
      <c r="PZC352" s="134"/>
      <c r="PZD352" s="134"/>
      <c r="PZE352" s="134"/>
      <c r="PZF352" s="134"/>
      <c r="PZG352" s="134"/>
      <c r="PZH352" s="134"/>
      <c r="PZI352" s="134"/>
      <c r="PZJ352" s="134"/>
      <c r="PZK352" s="134"/>
      <c r="PZL352" s="134"/>
      <c r="PZM352" s="134"/>
      <c r="PZN352" s="134"/>
      <c r="PZO352" s="134"/>
      <c r="PZP352" s="134"/>
      <c r="PZQ352" s="134"/>
      <c r="PZR352" s="134"/>
      <c r="PZS352" s="134"/>
      <c r="PZT352" s="134"/>
      <c r="PZU352" s="134"/>
      <c r="PZV352" s="134"/>
      <c r="PZW352" s="134"/>
      <c r="PZX352" s="134"/>
      <c r="PZY352" s="134"/>
      <c r="PZZ352" s="134"/>
      <c r="QAA352" s="134"/>
      <c r="QAB352" s="134"/>
      <c r="QAC352" s="134"/>
      <c r="QAD352" s="134"/>
      <c r="QAE352" s="134"/>
      <c r="QAF352" s="134"/>
      <c r="QAG352" s="134"/>
      <c r="QAH352" s="134"/>
      <c r="QAI352" s="134"/>
      <c r="QAJ352" s="134"/>
      <c r="QAK352" s="134"/>
      <c r="QAL352" s="134"/>
      <c r="QAM352" s="134"/>
      <c r="QAN352" s="134"/>
      <c r="QAO352" s="134"/>
      <c r="QAP352" s="134"/>
      <c r="QAQ352" s="134"/>
      <c r="QAR352" s="134"/>
      <c r="QAS352" s="134"/>
      <c r="QAT352" s="134"/>
      <c r="QAU352" s="134"/>
      <c r="QAV352" s="134"/>
      <c r="QAW352" s="134"/>
      <c r="QAX352" s="134"/>
      <c r="QAY352" s="134"/>
      <c r="QAZ352" s="134"/>
      <c r="QBA352" s="134"/>
      <c r="QBB352" s="134"/>
      <c r="QBC352" s="134"/>
      <c r="QBD352" s="134"/>
      <c r="QBE352" s="134"/>
      <c r="QBF352" s="134"/>
      <c r="QBG352" s="134"/>
      <c r="QBH352" s="134"/>
      <c r="QBI352" s="134"/>
      <c r="QBJ352" s="134"/>
      <c r="QBK352" s="134"/>
      <c r="QBL352" s="134"/>
      <c r="QBM352" s="134"/>
      <c r="QBN352" s="134"/>
      <c r="QBO352" s="134"/>
      <c r="QBP352" s="134"/>
      <c r="QBQ352" s="134"/>
      <c r="QBR352" s="134"/>
      <c r="QBS352" s="134"/>
      <c r="QBT352" s="134"/>
      <c r="QBU352" s="134"/>
      <c r="QBV352" s="134"/>
      <c r="QBW352" s="134"/>
      <c r="QBX352" s="134"/>
      <c r="QBY352" s="134"/>
      <c r="QBZ352" s="134"/>
      <c r="QCA352" s="134"/>
      <c r="QCB352" s="134"/>
      <c r="QCC352" s="134"/>
      <c r="QCD352" s="134"/>
      <c r="QCE352" s="134"/>
      <c r="QCF352" s="134"/>
      <c r="QCG352" s="134"/>
      <c r="QCH352" s="134"/>
      <c r="QCI352" s="134"/>
      <c r="QCJ352" s="134"/>
      <c r="QCK352" s="134"/>
      <c r="QCL352" s="134"/>
      <c r="QCM352" s="134"/>
      <c r="QCN352" s="134"/>
      <c r="QCO352" s="134"/>
      <c r="QCP352" s="134"/>
      <c r="QCQ352" s="134"/>
      <c r="QCR352" s="134"/>
      <c r="QCS352" s="134"/>
      <c r="QCT352" s="134"/>
      <c r="QCU352" s="134"/>
      <c r="QCV352" s="134"/>
      <c r="QCW352" s="134"/>
      <c r="QCX352" s="134"/>
      <c r="QCY352" s="134"/>
      <c r="QCZ352" s="134"/>
      <c r="QDA352" s="134"/>
      <c r="QDB352" s="134"/>
      <c r="QDC352" s="134"/>
      <c r="QDD352" s="134"/>
      <c r="QDE352" s="134"/>
      <c r="QDF352" s="134"/>
      <c r="QDG352" s="134"/>
      <c r="QDH352" s="134"/>
      <c r="QDI352" s="134"/>
      <c r="QDJ352" s="134"/>
      <c r="QDK352" s="134"/>
      <c r="QDL352" s="134"/>
      <c r="QDM352" s="134"/>
      <c r="QDN352" s="134"/>
      <c r="QDO352" s="134"/>
      <c r="QDP352" s="134"/>
      <c r="QDQ352" s="134"/>
      <c r="QDR352" s="134"/>
      <c r="QDS352" s="134"/>
      <c r="QDT352" s="134"/>
      <c r="QDU352" s="134"/>
      <c r="QDV352" s="134"/>
      <c r="QDW352" s="134"/>
      <c r="QDX352" s="134"/>
      <c r="QDY352" s="134"/>
      <c r="QDZ352" s="134"/>
      <c r="QEA352" s="134"/>
      <c r="QEB352" s="134"/>
      <c r="QEC352" s="134"/>
      <c r="QED352" s="134"/>
      <c r="QEE352" s="134"/>
      <c r="QEF352" s="134"/>
      <c r="QEG352" s="134"/>
      <c r="QEH352" s="134"/>
      <c r="QEI352" s="134"/>
      <c r="QEJ352" s="134"/>
      <c r="QEK352" s="134"/>
      <c r="QEL352" s="134"/>
      <c r="QEM352" s="134"/>
      <c r="QEN352" s="134"/>
      <c r="QEO352" s="134"/>
      <c r="QEP352" s="134"/>
      <c r="QEQ352" s="134"/>
      <c r="QER352" s="134"/>
      <c r="QES352" s="134"/>
      <c r="QET352" s="134"/>
      <c r="QEU352" s="134"/>
      <c r="QEV352" s="134"/>
      <c r="QEW352" s="134"/>
      <c r="QEX352" s="134"/>
      <c r="QEY352" s="134"/>
      <c r="QEZ352" s="134"/>
      <c r="QFA352" s="134"/>
      <c r="QFB352" s="134"/>
      <c r="QFC352" s="134"/>
      <c r="QFD352" s="134"/>
      <c r="QFE352" s="134"/>
      <c r="QFF352" s="134"/>
      <c r="QFG352" s="134"/>
      <c r="QFH352" s="134"/>
      <c r="QFI352" s="134"/>
      <c r="QFJ352" s="134"/>
      <c r="QFK352" s="134"/>
      <c r="QFL352" s="134"/>
      <c r="QFM352" s="134"/>
      <c r="QFN352" s="134"/>
      <c r="QFO352" s="134"/>
      <c r="QFP352" s="134"/>
      <c r="QFQ352" s="134"/>
      <c r="QFR352" s="134"/>
      <c r="QFS352" s="134"/>
      <c r="QFT352" s="134"/>
      <c r="QFU352" s="134"/>
      <c r="QFV352" s="134"/>
      <c r="QFW352" s="134"/>
      <c r="QFX352" s="134"/>
      <c r="QFY352" s="134"/>
      <c r="QFZ352" s="134"/>
      <c r="QGA352" s="134"/>
      <c r="QGB352" s="134"/>
      <c r="QGC352" s="134"/>
      <c r="QGD352" s="134"/>
      <c r="QGE352" s="134"/>
      <c r="QGF352" s="134"/>
      <c r="QGG352" s="134"/>
      <c r="QGH352" s="134"/>
      <c r="QGI352" s="134"/>
      <c r="QGJ352" s="134"/>
      <c r="QGK352" s="134"/>
      <c r="QGL352" s="134"/>
      <c r="QGM352" s="134"/>
      <c r="QGN352" s="134"/>
      <c r="QGO352" s="134"/>
      <c r="QGP352" s="134"/>
      <c r="QGQ352" s="134"/>
      <c r="QGR352" s="134"/>
      <c r="QGS352" s="134"/>
      <c r="QGT352" s="134"/>
      <c r="QGU352" s="134"/>
      <c r="QGV352" s="134"/>
      <c r="QGW352" s="134"/>
      <c r="QGX352" s="134"/>
      <c r="QGY352" s="134"/>
      <c r="QGZ352" s="134"/>
      <c r="QHA352" s="134"/>
      <c r="QHB352" s="134"/>
      <c r="QHC352" s="134"/>
      <c r="QHD352" s="134"/>
      <c r="QHE352" s="134"/>
      <c r="QHF352" s="134"/>
      <c r="QHG352" s="134"/>
      <c r="QHH352" s="134"/>
      <c r="QHI352" s="134"/>
      <c r="QHJ352" s="134"/>
      <c r="QHK352" s="134"/>
      <c r="QHL352" s="134"/>
      <c r="QHM352" s="134"/>
      <c r="QHN352" s="134"/>
      <c r="QHO352" s="134"/>
      <c r="QHP352" s="134"/>
      <c r="QHQ352" s="134"/>
      <c r="QHR352" s="134"/>
      <c r="QHS352" s="134"/>
      <c r="QHT352" s="134"/>
      <c r="QHU352" s="134"/>
      <c r="QHV352" s="134"/>
      <c r="QHW352" s="134"/>
      <c r="QHX352" s="134"/>
      <c r="QHY352" s="134"/>
      <c r="QHZ352" s="134"/>
      <c r="QIA352" s="134"/>
      <c r="QIB352" s="134"/>
      <c r="QIC352" s="134"/>
      <c r="QID352" s="134"/>
      <c r="QIE352" s="134"/>
      <c r="QIF352" s="134"/>
      <c r="QIG352" s="134"/>
      <c r="QIH352" s="134"/>
      <c r="QII352" s="134"/>
      <c r="QIJ352" s="134"/>
      <c r="QIK352" s="134"/>
      <c r="QIL352" s="134"/>
      <c r="QIM352" s="134"/>
      <c r="QIN352" s="134"/>
      <c r="QIO352" s="134"/>
      <c r="QIP352" s="134"/>
      <c r="QIQ352" s="134"/>
      <c r="QIR352" s="134"/>
      <c r="QIS352" s="134"/>
      <c r="QIT352" s="134"/>
      <c r="QIU352" s="134"/>
      <c r="QIV352" s="134"/>
      <c r="QIW352" s="134"/>
      <c r="QIX352" s="134"/>
      <c r="QIY352" s="134"/>
      <c r="QIZ352" s="134"/>
      <c r="QJA352" s="134"/>
      <c r="QJB352" s="134"/>
      <c r="QJC352" s="134"/>
      <c r="QJD352" s="134"/>
      <c r="QJE352" s="134"/>
      <c r="QJF352" s="134"/>
      <c r="QJG352" s="134"/>
      <c r="QJH352" s="134"/>
      <c r="QJI352" s="134"/>
      <c r="QJJ352" s="134"/>
      <c r="QJK352" s="134"/>
      <c r="QJL352" s="134"/>
      <c r="QJM352" s="134"/>
      <c r="QJN352" s="134"/>
      <c r="QJO352" s="134"/>
      <c r="QJP352" s="134"/>
      <c r="QJQ352" s="134"/>
      <c r="QJR352" s="134"/>
      <c r="QJS352" s="134"/>
      <c r="QJT352" s="134"/>
      <c r="QJU352" s="134"/>
      <c r="QJV352" s="134"/>
      <c r="QJW352" s="134"/>
      <c r="QJX352" s="134"/>
      <c r="QJY352" s="134"/>
      <c r="QJZ352" s="134"/>
      <c r="QKA352" s="134"/>
      <c r="QKB352" s="134"/>
      <c r="QKC352" s="134"/>
      <c r="QKD352" s="134"/>
      <c r="QKE352" s="134"/>
      <c r="QKF352" s="134"/>
      <c r="QKG352" s="134"/>
      <c r="QKH352" s="134"/>
      <c r="QKI352" s="134"/>
      <c r="QKJ352" s="134"/>
      <c r="QKK352" s="134"/>
      <c r="QKL352" s="134"/>
      <c r="QKM352" s="134"/>
      <c r="QKN352" s="134"/>
      <c r="QKO352" s="134"/>
      <c r="QKP352" s="134"/>
      <c r="QKQ352" s="134"/>
      <c r="QKR352" s="134"/>
      <c r="QKS352" s="134"/>
      <c r="QKT352" s="134"/>
      <c r="QKU352" s="134"/>
      <c r="QKV352" s="134"/>
      <c r="QKW352" s="134"/>
      <c r="QKX352" s="134"/>
      <c r="QKY352" s="134"/>
      <c r="QKZ352" s="134"/>
      <c r="QLA352" s="134"/>
      <c r="QLB352" s="134"/>
      <c r="QLC352" s="134"/>
      <c r="QLD352" s="134"/>
      <c r="QLE352" s="134"/>
      <c r="QLF352" s="134"/>
      <c r="QLG352" s="134"/>
      <c r="QLH352" s="134"/>
      <c r="QLI352" s="134"/>
      <c r="QLJ352" s="134"/>
      <c r="QLK352" s="134"/>
      <c r="QLL352" s="134"/>
      <c r="QLM352" s="134"/>
      <c r="QLN352" s="134"/>
      <c r="QLO352" s="134"/>
      <c r="QLP352" s="134"/>
      <c r="QLQ352" s="134"/>
      <c r="QLR352" s="134"/>
      <c r="QLS352" s="134"/>
      <c r="QLT352" s="134"/>
      <c r="QLU352" s="134"/>
      <c r="QLV352" s="134"/>
      <c r="QLW352" s="134"/>
      <c r="QLX352" s="134"/>
      <c r="QLY352" s="134"/>
      <c r="QLZ352" s="134"/>
      <c r="QMA352" s="134"/>
      <c r="QMB352" s="134"/>
      <c r="QMC352" s="134"/>
      <c r="QMD352" s="134"/>
      <c r="QME352" s="134"/>
      <c r="QMF352" s="134"/>
      <c r="QMG352" s="134"/>
      <c r="QMH352" s="134"/>
      <c r="QMI352" s="134"/>
      <c r="QMJ352" s="134"/>
      <c r="QMK352" s="134"/>
      <c r="QML352" s="134"/>
      <c r="QMM352" s="134"/>
      <c r="QMN352" s="134"/>
      <c r="QMO352" s="134"/>
      <c r="QMP352" s="134"/>
      <c r="QMQ352" s="134"/>
      <c r="QMR352" s="134"/>
      <c r="QMS352" s="134"/>
      <c r="QMT352" s="134"/>
      <c r="QMU352" s="134"/>
      <c r="QMV352" s="134"/>
      <c r="QMW352" s="134"/>
      <c r="QMX352" s="134"/>
      <c r="QMY352" s="134"/>
      <c r="QMZ352" s="134"/>
      <c r="QNA352" s="134"/>
      <c r="QNB352" s="134"/>
      <c r="QNC352" s="134"/>
      <c r="QND352" s="134"/>
      <c r="QNE352" s="134"/>
      <c r="QNF352" s="134"/>
      <c r="QNG352" s="134"/>
      <c r="QNH352" s="134"/>
      <c r="QNI352" s="134"/>
      <c r="QNJ352" s="134"/>
      <c r="QNK352" s="134"/>
      <c r="QNL352" s="134"/>
      <c r="QNM352" s="134"/>
      <c r="QNN352" s="134"/>
      <c r="QNO352" s="134"/>
      <c r="QNP352" s="134"/>
      <c r="QNQ352" s="134"/>
      <c r="QNR352" s="134"/>
      <c r="QNS352" s="134"/>
      <c r="QNT352" s="134"/>
      <c r="QNU352" s="134"/>
      <c r="QNV352" s="134"/>
      <c r="QNW352" s="134"/>
      <c r="QNX352" s="134"/>
      <c r="QNY352" s="134"/>
      <c r="QNZ352" s="134"/>
      <c r="QOA352" s="134"/>
      <c r="QOB352" s="134"/>
      <c r="QOC352" s="134"/>
      <c r="QOD352" s="134"/>
      <c r="QOE352" s="134"/>
      <c r="QOF352" s="134"/>
      <c r="QOG352" s="134"/>
      <c r="QOH352" s="134"/>
      <c r="QOI352" s="134"/>
      <c r="QOJ352" s="134"/>
      <c r="QOK352" s="134"/>
      <c r="QOL352" s="134"/>
      <c r="QOM352" s="134"/>
      <c r="QON352" s="134"/>
      <c r="QOO352" s="134"/>
      <c r="QOP352" s="134"/>
      <c r="QOQ352" s="134"/>
      <c r="QOR352" s="134"/>
      <c r="QOS352" s="134"/>
      <c r="QOT352" s="134"/>
      <c r="QOU352" s="134"/>
      <c r="QOV352" s="134"/>
      <c r="QOW352" s="134"/>
      <c r="QOX352" s="134"/>
      <c r="QOY352" s="134"/>
      <c r="QOZ352" s="134"/>
      <c r="QPA352" s="134"/>
      <c r="QPB352" s="134"/>
      <c r="QPC352" s="134"/>
      <c r="QPD352" s="134"/>
      <c r="QPE352" s="134"/>
      <c r="QPF352" s="134"/>
      <c r="QPG352" s="134"/>
      <c r="QPH352" s="134"/>
      <c r="QPI352" s="134"/>
      <c r="QPJ352" s="134"/>
      <c r="QPK352" s="134"/>
      <c r="QPL352" s="134"/>
      <c r="QPM352" s="134"/>
      <c r="QPN352" s="134"/>
      <c r="QPO352" s="134"/>
      <c r="QPP352" s="134"/>
      <c r="QPQ352" s="134"/>
      <c r="QPR352" s="134"/>
      <c r="QPS352" s="134"/>
      <c r="QPT352" s="134"/>
      <c r="QPU352" s="134"/>
      <c r="QPV352" s="134"/>
      <c r="QPW352" s="134"/>
      <c r="QPX352" s="134"/>
      <c r="QPY352" s="134"/>
      <c r="QPZ352" s="134"/>
      <c r="QQA352" s="134"/>
      <c r="QQB352" s="134"/>
      <c r="QQC352" s="134"/>
      <c r="QQD352" s="134"/>
      <c r="QQE352" s="134"/>
      <c r="QQF352" s="134"/>
      <c r="QQG352" s="134"/>
      <c r="QQH352" s="134"/>
      <c r="QQI352" s="134"/>
      <c r="QQJ352" s="134"/>
      <c r="QQK352" s="134"/>
      <c r="QQL352" s="134"/>
      <c r="QQM352" s="134"/>
      <c r="QQN352" s="134"/>
      <c r="QQO352" s="134"/>
      <c r="QQP352" s="134"/>
      <c r="QQQ352" s="134"/>
      <c r="QQR352" s="134"/>
      <c r="QQS352" s="134"/>
      <c r="QQT352" s="134"/>
      <c r="QQU352" s="134"/>
      <c r="QQV352" s="134"/>
      <c r="QQW352" s="134"/>
      <c r="QQX352" s="134"/>
      <c r="QQY352" s="134"/>
      <c r="QQZ352" s="134"/>
      <c r="QRA352" s="134"/>
      <c r="QRB352" s="134"/>
      <c r="QRC352" s="134"/>
      <c r="QRD352" s="134"/>
      <c r="QRE352" s="134"/>
      <c r="QRF352" s="134"/>
      <c r="QRG352" s="134"/>
      <c r="QRH352" s="134"/>
      <c r="QRI352" s="134"/>
      <c r="QRJ352" s="134"/>
      <c r="QRK352" s="134"/>
      <c r="QRL352" s="134"/>
      <c r="QRM352" s="134"/>
      <c r="QRN352" s="134"/>
      <c r="QRO352" s="134"/>
      <c r="QRP352" s="134"/>
      <c r="QRQ352" s="134"/>
      <c r="QRR352" s="134"/>
      <c r="QRS352" s="134"/>
      <c r="QRT352" s="134"/>
      <c r="QRU352" s="134"/>
      <c r="QRV352" s="134"/>
      <c r="QRW352" s="134"/>
      <c r="QRX352" s="134"/>
      <c r="QRY352" s="134"/>
      <c r="QRZ352" s="134"/>
      <c r="QSA352" s="134"/>
      <c r="QSB352" s="134"/>
      <c r="QSC352" s="134"/>
      <c r="QSD352" s="134"/>
      <c r="QSE352" s="134"/>
      <c r="QSF352" s="134"/>
      <c r="QSG352" s="134"/>
      <c r="QSH352" s="134"/>
      <c r="QSI352" s="134"/>
      <c r="QSJ352" s="134"/>
      <c r="QSK352" s="134"/>
      <c r="QSL352" s="134"/>
      <c r="QSM352" s="134"/>
      <c r="QSN352" s="134"/>
      <c r="QSO352" s="134"/>
      <c r="QSP352" s="134"/>
      <c r="QSQ352" s="134"/>
      <c r="QSR352" s="134"/>
      <c r="QSS352" s="134"/>
      <c r="QST352" s="134"/>
      <c r="QSU352" s="134"/>
      <c r="QSV352" s="134"/>
      <c r="QSW352" s="134"/>
      <c r="QSX352" s="134"/>
      <c r="QSY352" s="134"/>
      <c r="QSZ352" s="134"/>
      <c r="QTA352" s="134"/>
      <c r="QTB352" s="134"/>
      <c r="QTC352" s="134"/>
      <c r="QTD352" s="134"/>
      <c r="QTE352" s="134"/>
      <c r="QTF352" s="134"/>
      <c r="QTG352" s="134"/>
      <c r="QTH352" s="134"/>
      <c r="QTI352" s="134"/>
      <c r="QTJ352" s="134"/>
      <c r="QTK352" s="134"/>
      <c r="QTL352" s="134"/>
      <c r="QTM352" s="134"/>
      <c r="QTN352" s="134"/>
      <c r="QTO352" s="134"/>
      <c r="QTP352" s="134"/>
      <c r="QTQ352" s="134"/>
      <c r="QTR352" s="134"/>
      <c r="QTS352" s="134"/>
      <c r="QTT352" s="134"/>
      <c r="QTU352" s="134"/>
      <c r="QTV352" s="134"/>
      <c r="QTW352" s="134"/>
      <c r="QTX352" s="134"/>
      <c r="QTY352" s="134"/>
      <c r="QTZ352" s="134"/>
      <c r="QUA352" s="134"/>
      <c r="QUB352" s="134"/>
      <c r="QUC352" s="134"/>
      <c r="QUD352" s="134"/>
      <c r="QUE352" s="134"/>
      <c r="QUF352" s="134"/>
      <c r="QUG352" s="134"/>
      <c r="QUH352" s="134"/>
      <c r="QUI352" s="134"/>
      <c r="QUJ352" s="134"/>
      <c r="QUK352" s="134"/>
      <c r="QUL352" s="134"/>
      <c r="QUM352" s="134"/>
      <c r="QUN352" s="134"/>
      <c r="QUO352" s="134"/>
      <c r="QUP352" s="134"/>
      <c r="QUQ352" s="134"/>
      <c r="QUR352" s="134"/>
      <c r="QUS352" s="134"/>
      <c r="QUT352" s="134"/>
      <c r="QUU352" s="134"/>
      <c r="QUV352" s="134"/>
      <c r="QUW352" s="134"/>
      <c r="QUX352" s="134"/>
      <c r="QUY352" s="134"/>
      <c r="QUZ352" s="134"/>
      <c r="QVA352" s="134"/>
      <c r="QVB352" s="134"/>
      <c r="QVC352" s="134"/>
      <c r="QVD352" s="134"/>
      <c r="QVE352" s="134"/>
      <c r="QVF352" s="134"/>
      <c r="QVG352" s="134"/>
      <c r="QVH352" s="134"/>
      <c r="QVI352" s="134"/>
      <c r="QVJ352" s="134"/>
      <c r="QVK352" s="134"/>
      <c r="QVL352" s="134"/>
      <c r="QVM352" s="134"/>
      <c r="QVN352" s="134"/>
      <c r="QVO352" s="134"/>
      <c r="QVP352" s="134"/>
      <c r="QVQ352" s="134"/>
      <c r="QVR352" s="134"/>
      <c r="QVS352" s="134"/>
      <c r="QVT352" s="134"/>
      <c r="QVU352" s="134"/>
      <c r="QVV352" s="134"/>
      <c r="QVW352" s="134"/>
      <c r="QVX352" s="134"/>
      <c r="QVY352" s="134"/>
      <c r="QVZ352" s="134"/>
      <c r="QWA352" s="134"/>
      <c r="QWB352" s="134"/>
      <c r="QWC352" s="134"/>
      <c r="QWD352" s="134"/>
      <c r="QWE352" s="134"/>
      <c r="QWF352" s="134"/>
      <c r="QWG352" s="134"/>
      <c r="QWH352" s="134"/>
      <c r="QWI352" s="134"/>
      <c r="QWJ352" s="134"/>
      <c r="QWK352" s="134"/>
      <c r="QWL352" s="134"/>
      <c r="QWM352" s="134"/>
      <c r="QWN352" s="134"/>
      <c r="QWO352" s="134"/>
      <c r="QWP352" s="134"/>
      <c r="QWQ352" s="134"/>
      <c r="QWR352" s="134"/>
      <c r="QWS352" s="134"/>
      <c r="QWT352" s="134"/>
      <c r="QWU352" s="134"/>
      <c r="QWV352" s="134"/>
      <c r="QWW352" s="134"/>
      <c r="QWX352" s="134"/>
      <c r="QWY352" s="134"/>
      <c r="QWZ352" s="134"/>
      <c r="QXA352" s="134"/>
      <c r="QXB352" s="134"/>
      <c r="QXC352" s="134"/>
      <c r="QXD352" s="134"/>
      <c r="QXE352" s="134"/>
      <c r="QXF352" s="134"/>
      <c r="QXG352" s="134"/>
      <c r="QXH352" s="134"/>
      <c r="QXI352" s="134"/>
      <c r="QXJ352" s="134"/>
      <c r="QXK352" s="134"/>
      <c r="QXL352" s="134"/>
      <c r="QXM352" s="134"/>
      <c r="QXN352" s="134"/>
      <c r="QXO352" s="134"/>
      <c r="QXP352" s="134"/>
      <c r="QXQ352" s="134"/>
      <c r="QXR352" s="134"/>
      <c r="QXS352" s="134"/>
      <c r="QXT352" s="134"/>
      <c r="QXU352" s="134"/>
      <c r="QXV352" s="134"/>
      <c r="QXW352" s="134"/>
      <c r="QXX352" s="134"/>
      <c r="QXY352" s="134"/>
      <c r="QXZ352" s="134"/>
      <c r="QYA352" s="134"/>
      <c r="QYB352" s="134"/>
      <c r="QYC352" s="134"/>
      <c r="QYD352" s="134"/>
      <c r="QYE352" s="134"/>
      <c r="QYF352" s="134"/>
      <c r="QYG352" s="134"/>
      <c r="QYH352" s="134"/>
      <c r="QYI352" s="134"/>
      <c r="QYJ352" s="134"/>
      <c r="QYK352" s="134"/>
      <c r="QYL352" s="134"/>
      <c r="QYM352" s="134"/>
      <c r="QYN352" s="134"/>
      <c r="QYO352" s="134"/>
      <c r="QYP352" s="134"/>
      <c r="QYQ352" s="134"/>
      <c r="QYR352" s="134"/>
      <c r="QYS352" s="134"/>
      <c r="QYT352" s="134"/>
      <c r="QYU352" s="134"/>
      <c r="QYV352" s="134"/>
      <c r="QYW352" s="134"/>
      <c r="QYX352" s="134"/>
      <c r="QYY352" s="134"/>
      <c r="QYZ352" s="134"/>
      <c r="QZA352" s="134"/>
      <c r="QZB352" s="134"/>
      <c r="QZC352" s="134"/>
      <c r="QZD352" s="134"/>
      <c r="QZE352" s="134"/>
      <c r="QZF352" s="134"/>
      <c r="QZG352" s="134"/>
      <c r="QZH352" s="134"/>
      <c r="QZI352" s="134"/>
      <c r="QZJ352" s="134"/>
      <c r="QZK352" s="134"/>
      <c r="QZL352" s="134"/>
      <c r="QZM352" s="134"/>
      <c r="QZN352" s="134"/>
      <c r="QZO352" s="134"/>
      <c r="QZP352" s="134"/>
      <c r="QZQ352" s="134"/>
      <c r="QZR352" s="134"/>
      <c r="QZS352" s="134"/>
      <c r="QZT352" s="134"/>
      <c r="QZU352" s="134"/>
      <c r="QZV352" s="134"/>
      <c r="QZW352" s="134"/>
      <c r="QZX352" s="134"/>
      <c r="QZY352" s="134"/>
      <c r="QZZ352" s="134"/>
      <c r="RAA352" s="134"/>
      <c r="RAB352" s="134"/>
      <c r="RAC352" s="134"/>
      <c r="RAD352" s="134"/>
      <c r="RAE352" s="134"/>
      <c r="RAF352" s="134"/>
      <c r="RAG352" s="134"/>
      <c r="RAH352" s="134"/>
      <c r="RAI352" s="134"/>
      <c r="RAJ352" s="134"/>
      <c r="RAK352" s="134"/>
      <c r="RAL352" s="134"/>
      <c r="RAM352" s="134"/>
      <c r="RAN352" s="134"/>
      <c r="RAO352" s="134"/>
      <c r="RAP352" s="134"/>
      <c r="RAQ352" s="134"/>
      <c r="RAR352" s="134"/>
      <c r="RAS352" s="134"/>
      <c r="RAT352" s="134"/>
      <c r="RAU352" s="134"/>
      <c r="RAV352" s="134"/>
      <c r="RAW352" s="134"/>
      <c r="RAX352" s="134"/>
      <c r="RAY352" s="134"/>
      <c r="RAZ352" s="134"/>
      <c r="RBA352" s="134"/>
      <c r="RBB352" s="134"/>
      <c r="RBC352" s="134"/>
      <c r="RBD352" s="134"/>
      <c r="RBE352" s="134"/>
      <c r="RBF352" s="134"/>
      <c r="RBG352" s="134"/>
      <c r="RBH352" s="134"/>
      <c r="RBI352" s="134"/>
      <c r="RBJ352" s="134"/>
      <c r="RBK352" s="134"/>
      <c r="RBL352" s="134"/>
      <c r="RBM352" s="134"/>
      <c r="RBN352" s="134"/>
      <c r="RBO352" s="134"/>
      <c r="RBP352" s="134"/>
      <c r="RBQ352" s="134"/>
      <c r="RBR352" s="134"/>
      <c r="RBS352" s="134"/>
      <c r="RBT352" s="134"/>
      <c r="RBU352" s="134"/>
      <c r="RBV352" s="134"/>
      <c r="RBW352" s="134"/>
      <c r="RBX352" s="134"/>
      <c r="RBY352" s="134"/>
      <c r="RBZ352" s="134"/>
      <c r="RCA352" s="134"/>
      <c r="RCB352" s="134"/>
      <c r="RCC352" s="134"/>
      <c r="RCD352" s="134"/>
      <c r="RCE352" s="134"/>
      <c r="RCF352" s="134"/>
      <c r="RCG352" s="134"/>
      <c r="RCH352" s="134"/>
      <c r="RCI352" s="134"/>
      <c r="RCJ352" s="134"/>
      <c r="RCK352" s="134"/>
      <c r="RCL352" s="134"/>
      <c r="RCM352" s="134"/>
      <c r="RCN352" s="134"/>
      <c r="RCO352" s="134"/>
      <c r="RCP352" s="134"/>
      <c r="RCQ352" s="134"/>
      <c r="RCR352" s="134"/>
      <c r="RCS352" s="134"/>
      <c r="RCT352" s="134"/>
      <c r="RCU352" s="134"/>
      <c r="RCV352" s="134"/>
      <c r="RCW352" s="134"/>
      <c r="RCX352" s="134"/>
      <c r="RCY352" s="134"/>
      <c r="RCZ352" s="134"/>
      <c r="RDA352" s="134"/>
      <c r="RDB352" s="134"/>
      <c r="RDC352" s="134"/>
      <c r="RDD352" s="134"/>
      <c r="RDE352" s="134"/>
      <c r="RDF352" s="134"/>
      <c r="RDG352" s="134"/>
      <c r="RDH352" s="134"/>
      <c r="RDI352" s="134"/>
      <c r="RDJ352" s="134"/>
      <c r="RDK352" s="134"/>
      <c r="RDL352" s="134"/>
      <c r="RDM352" s="134"/>
      <c r="RDN352" s="134"/>
      <c r="RDO352" s="134"/>
      <c r="RDP352" s="134"/>
      <c r="RDQ352" s="134"/>
      <c r="RDR352" s="134"/>
      <c r="RDS352" s="134"/>
      <c r="RDT352" s="134"/>
      <c r="RDU352" s="134"/>
      <c r="RDV352" s="134"/>
      <c r="RDW352" s="134"/>
      <c r="RDX352" s="134"/>
      <c r="RDY352" s="134"/>
      <c r="RDZ352" s="134"/>
      <c r="REA352" s="134"/>
      <c r="REB352" s="134"/>
      <c r="REC352" s="134"/>
      <c r="RED352" s="134"/>
      <c r="REE352" s="134"/>
      <c r="REF352" s="134"/>
      <c r="REG352" s="134"/>
      <c r="REH352" s="134"/>
      <c r="REI352" s="134"/>
      <c r="REJ352" s="134"/>
      <c r="REK352" s="134"/>
      <c r="REL352" s="134"/>
      <c r="REM352" s="134"/>
      <c r="REN352" s="134"/>
      <c r="REO352" s="134"/>
      <c r="REP352" s="134"/>
      <c r="REQ352" s="134"/>
      <c r="RER352" s="134"/>
      <c r="RES352" s="134"/>
      <c r="RET352" s="134"/>
      <c r="REU352" s="134"/>
      <c r="REV352" s="134"/>
      <c r="REW352" s="134"/>
      <c r="REX352" s="134"/>
      <c r="REY352" s="134"/>
      <c r="REZ352" s="134"/>
      <c r="RFA352" s="134"/>
      <c r="RFB352" s="134"/>
      <c r="RFC352" s="134"/>
      <c r="RFD352" s="134"/>
      <c r="RFE352" s="134"/>
      <c r="RFF352" s="134"/>
      <c r="RFG352" s="134"/>
      <c r="RFH352" s="134"/>
      <c r="RFI352" s="134"/>
      <c r="RFJ352" s="134"/>
      <c r="RFK352" s="134"/>
      <c r="RFL352" s="134"/>
      <c r="RFM352" s="134"/>
      <c r="RFN352" s="134"/>
      <c r="RFO352" s="134"/>
      <c r="RFP352" s="134"/>
      <c r="RFQ352" s="134"/>
      <c r="RFR352" s="134"/>
      <c r="RFS352" s="134"/>
      <c r="RFT352" s="134"/>
      <c r="RFU352" s="134"/>
      <c r="RFV352" s="134"/>
      <c r="RFW352" s="134"/>
      <c r="RFX352" s="134"/>
      <c r="RFY352" s="134"/>
      <c r="RFZ352" s="134"/>
      <c r="RGA352" s="134"/>
      <c r="RGB352" s="134"/>
      <c r="RGC352" s="134"/>
      <c r="RGD352" s="134"/>
      <c r="RGE352" s="134"/>
      <c r="RGF352" s="134"/>
      <c r="RGG352" s="134"/>
      <c r="RGH352" s="134"/>
      <c r="RGI352" s="134"/>
      <c r="RGJ352" s="134"/>
      <c r="RGK352" s="134"/>
      <c r="RGL352" s="134"/>
      <c r="RGM352" s="134"/>
      <c r="RGN352" s="134"/>
      <c r="RGO352" s="134"/>
      <c r="RGP352" s="134"/>
      <c r="RGQ352" s="134"/>
      <c r="RGR352" s="134"/>
      <c r="RGS352" s="134"/>
      <c r="RGT352" s="134"/>
      <c r="RGU352" s="134"/>
      <c r="RGV352" s="134"/>
      <c r="RGW352" s="134"/>
      <c r="RGX352" s="134"/>
      <c r="RGY352" s="134"/>
      <c r="RGZ352" s="134"/>
      <c r="RHA352" s="134"/>
      <c r="RHB352" s="134"/>
      <c r="RHC352" s="134"/>
      <c r="RHD352" s="134"/>
      <c r="RHE352" s="134"/>
      <c r="RHF352" s="134"/>
      <c r="RHG352" s="134"/>
      <c r="RHH352" s="134"/>
      <c r="RHI352" s="134"/>
      <c r="RHJ352" s="134"/>
      <c r="RHK352" s="134"/>
      <c r="RHL352" s="134"/>
      <c r="RHM352" s="134"/>
      <c r="RHN352" s="134"/>
      <c r="RHO352" s="134"/>
      <c r="RHP352" s="134"/>
      <c r="RHQ352" s="134"/>
      <c r="RHR352" s="134"/>
      <c r="RHS352" s="134"/>
      <c r="RHT352" s="134"/>
      <c r="RHU352" s="134"/>
      <c r="RHV352" s="134"/>
      <c r="RHW352" s="134"/>
      <c r="RHX352" s="134"/>
      <c r="RHY352" s="134"/>
      <c r="RHZ352" s="134"/>
      <c r="RIA352" s="134"/>
      <c r="RIB352" s="134"/>
      <c r="RIC352" s="134"/>
      <c r="RID352" s="134"/>
      <c r="RIE352" s="134"/>
      <c r="RIF352" s="134"/>
      <c r="RIG352" s="134"/>
      <c r="RIH352" s="134"/>
      <c r="RII352" s="134"/>
      <c r="RIJ352" s="134"/>
      <c r="RIK352" s="134"/>
      <c r="RIL352" s="134"/>
      <c r="RIM352" s="134"/>
      <c r="RIN352" s="134"/>
      <c r="RIO352" s="134"/>
      <c r="RIP352" s="134"/>
      <c r="RIQ352" s="134"/>
      <c r="RIR352" s="134"/>
      <c r="RIS352" s="134"/>
      <c r="RIT352" s="134"/>
      <c r="RIU352" s="134"/>
      <c r="RIV352" s="134"/>
      <c r="RIW352" s="134"/>
      <c r="RIX352" s="134"/>
      <c r="RIY352" s="134"/>
      <c r="RIZ352" s="134"/>
      <c r="RJA352" s="134"/>
      <c r="RJB352" s="134"/>
      <c r="RJC352" s="134"/>
      <c r="RJD352" s="134"/>
      <c r="RJE352" s="134"/>
      <c r="RJF352" s="134"/>
      <c r="RJG352" s="134"/>
      <c r="RJH352" s="134"/>
      <c r="RJI352" s="134"/>
      <c r="RJJ352" s="134"/>
      <c r="RJK352" s="134"/>
      <c r="RJL352" s="134"/>
      <c r="RJM352" s="134"/>
      <c r="RJN352" s="134"/>
      <c r="RJO352" s="134"/>
      <c r="RJP352" s="134"/>
      <c r="RJQ352" s="134"/>
      <c r="RJR352" s="134"/>
      <c r="RJS352" s="134"/>
      <c r="RJT352" s="134"/>
      <c r="RJU352" s="134"/>
      <c r="RJV352" s="134"/>
      <c r="RJW352" s="134"/>
      <c r="RJX352" s="134"/>
      <c r="RJY352" s="134"/>
      <c r="RJZ352" s="134"/>
      <c r="RKA352" s="134"/>
      <c r="RKB352" s="134"/>
      <c r="RKC352" s="134"/>
      <c r="RKD352" s="134"/>
      <c r="RKE352" s="134"/>
      <c r="RKF352" s="134"/>
      <c r="RKG352" s="134"/>
      <c r="RKH352" s="134"/>
      <c r="RKI352" s="134"/>
      <c r="RKJ352" s="134"/>
      <c r="RKK352" s="134"/>
      <c r="RKL352" s="134"/>
      <c r="RKM352" s="134"/>
      <c r="RKN352" s="134"/>
      <c r="RKO352" s="134"/>
      <c r="RKP352" s="134"/>
      <c r="RKQ352" s="134"/>
      <c r="RKR352" s="134"/>
      <c r="RKS352" s="134"/>
      <c r="RKT352" s="134"/>
      <c r="RKU352" s="134"/>
      <c r="RKV352" s="134"/>
      <c r="RKW352" s="134"/>
      <c r="RKX352" s="134"/>
      <c r="RKY352" s="134"/>
      <c r="RKZ352" s="134"/>
      <c r="RLA352" s="134"/>
      <c r="RLB352" s="134"/>
      <c r="RLC352" s="134"/>
      <c r="RLD352" s="134"/>
      <c r="RLE352" s="134"/>
      <c r="RLF352" s="134"/>
      <c r="RLG352" s="134"/>
      <c r="RLH352" s="134"/>
      <c r="RLI352" s="134"/>
      <c r="RLJ352" s="134"/>
      <c r="RLK352" s="134"/>
      <c r="RLL352" s="134"/>
      <c r="RLM352" s="134"/>
      <c r="RLN352" s="134"/>
      <c r="RLO352" s="134"/>
      <c r="RLP352" s="134"/>
      <c r="RLQ352" s="134"/>
      <c r="RLR352" s="134"/>
      <c r="RLS352" s="134"/>
      <c r="RLT352" s="134"/>
      <c r="RLU352" s="134"/>
      <c r="RLV352" s="134"/>
      <c r="RLW352" s="134"/>
      <c r="RLX352" s="134"/>
      <c r="RLY352" s="134"/>
      <c r="RLZ352" s="134"/>
      <c r="RMA352" s="134"/>
      <c r="RMB352" s="134"/>
      <c r="RMC352" s="134"/>
      <c r="RMD352" s="134"/>
      <c r="RME352" s="134"/>
      <c r="RMF352" s="134"/>
      <c r="RMG352" s="134"/>
      <c r="RMH352" s="134"/>
      <c r="RMI352" s="134"/>
      <c r="RMJ352" s="134"/>
      <c r="RMK352" s="134"/>
      <c r="RML352" s="134"/>
      <c r="RMM352" s="134"/>
      <c r="RMN352" s="134"/>
      <c r="RMO352" s="134"/>
      <c r="RMP352" s="134"/>
      <c r="RMQ352" s="134"/>
      <c r="RMR352" s="134"/>
      <c r="RMS352" s="134"/>
      <c r="RMT352" s="134"/>
      <c r="RMU352" s="134"/>
      <c r="RMV352" s="134"/>
      <c r="RMW352" s="134"/>
      <c r="RMX352" s="134"/>
      <c r="RMY352" s="134"/>
      <c r="RMZ352" s="134"/>
      <c r="RNA352" s="134"/>
      <c r="RNB352" s="134"/>
      <c r="RNC352" s="134"/>
      <c r="RND352" s="134"/>
      <c r="RNE352" s="134"/>
      <c r="RNF352" s="134"/>
      <c r="RNG352" s="134"/>
      <c r="RNH352" s="134"/>
      <c r="RNI352" s="134"/>
      <c r="RNJ352" s="134"/>
      <c r="RNK352" s="134"/>
      <c r="RNL352" s="134"/>
      <c r="RNM352" s="134"/>
      <c r="RNN352" s="134"/>
      <c r="RNO352" s="134"/>
      <c r="RNP352" s="134"/>
      <c r="RNQ352" s="134"/>
      <c r="RNR352" s="134"/>
      <c r="RNS352" s="134"/>
      <c r="RNT352" s="134"/>
      <c r="RNU352" s="134"/>
      <c r="RNV352" s="134"/>
      <c r="RNW352" s="134"/>
      <c r="RNX352" s="134"/>
      <c r="RNY352" s="134"/>
      <c r="RNZ352" s="134"/>
      <c r="ROA352" s="134"/>
      <c r="ROB352" s="134"/>
      <c r="ROC352" s="134"/>
      <c r="ROD352" s="134"/>
      <c r="ROE352" s="134"/>
      <c r="ROF352" s="134"/>
      <c r="ROG352" s="134"/>
      <c r="ROH352" s="134"/>
      <c r="ROI352" s="134"/>
      <c r="ROJ352" s="134"/>
      <c r="ROK352" s="134"/>
      <c r="ROL352" s="134"/>
      <c r="ROM352" s="134"/>
      <c r="RON352" s="134"/>
      <c r="ROO352" s="134"/>
      <c r="ROP352" s="134"/>
      <c r="ROQ352" s="134"/>
      <c r="ROR352" s="134"/>
      <c r="ROS352" s="134"/>
      <c r="ROT352" s="134"/>
      <c r="ROU352" s="134"/>
      <c r="ROV352" s="134"/>
      <c r="ROW352" s="134"/>
      <c r="ROX352" s="134"/>
      <c r="ROY352" s="134"/>
      <c r="ROZ352" s="134"/>
      <c r="RPA352" s="134"/>
      <c r="RPB352" s="134"/>
      <c r="RPC352" s="134"/>
      <c r="RPD352" s="134"/>
      <c r="RPE352" s="134"/>
      <c r="RPF352" s="134"/>
      <c r="RPG352" s="134"/>
      <c r="RPH352" s="134"/>
      <c r="RPI352" s="134"/>
      <c r="RPJ352" s="134"/>
      <c r="RPK352" s="134"/>
      <c r="RPL352" s="134"/>
      <c r="RPM352" s="134"/>
      <c r="RPN352" s="134"/>
      <c r="RPO352" s="134"/>
      <c r="RPP352" s="134"/>
      <c r="RPQ352" s="134"/>
      <c r="RPR352" s="134"/>
      <c r="RPS352" s="134"/>
      <c r="RPT352" s="134"/>
      <c r="RPU352" s="134"/>
      <c r="RPV352" s="134"/>
      <c r="RPW352" s="134"/>
      <c r="RPX352" s="134"/>
      <c r="RPY352" s="134"/>
      <c r="RPZ352" s="134"/>
      <c r="RQA352" s="134"/>
      <c r="RQB352" s="134"/>
      <c r="RQC352" s="134"/>
      <c r="RQD352" s="134"/>
      <c r="RQE352" s="134"/>
      <c r="RQF352" s="134"/>
      <c r="RQG352" s="134"/>
      <c r="RQH352" s="134"/>
      <c r="RQI352" s="134"/>
      <c r="RQJ352" s="134"/>
      <c r="RQK352" s="134"/>
      <c r="RQL352" s="134"/>
      <c r="RQM352" s="134"/>
      <c r="RQN352" s="134"/>
      <c r="RQO352" s="134"/>
      <c r="RQP352" s="134"/>
      <c r="RQQ352" s="134"/>
      <c r="RQR352" s="134"/>
      <c r="RQS352" s="134"/>
      <c r="RQT352" s="134"/>
      <c r="RQU352" s="134"/>
      <c r="RQV352" s="134"/>
      <c r="RQW352" s="134"/>
      <c r="RQX352" s="134"/>
      <c r="RQY352" s="134"/>
      <c r="RQZ352" s="134"/>
      <c r="RRA352" s="134"/>
      <c r="RRB352" s="134"/>
      <c r="RRC352" s="134"/>
      <c r="RRD352" s="134"/>
      <c r="RRE352" s="134"/>
      <c r="RRF352" s="134"/>
      <c r="RRG352" s="134"/>
      <c r="RRH352" s="134"/>
      <c r="RRI352" s="134"/>
      <c r="RRJ352" s="134"/>
      <c r="RRK352" s="134"/>
      <c r="RRL352" s="134"/>
      <c r="RRM352" s="134"/>
      <c r="RRN352" s="134"/>
      <c r="RRO352" s="134"/>
      <c r="RRP352" s="134"/>
      <c r="RRQ352" s="134"/>
      <c r="RRR352" s="134"/>
      <c r="RRS352" s="134"/>
      <c r="RRT352" s="134"/>
      <c r="RRU352" s="134"/>
      <c r="RRV352" s="134"/>
      <c r="RRW352" s="134"/>
      <c r="RRX352" s="134"/>
      <c r="RRY352" s="134"/>
      <c r="RRZ352" s="134"/>
      <c r="RSA352" s="134"/>
      <c r="RSB352" s="134"/>
      <c r="RSC352" s="134"/>
      <c r="RSD352" s="134"/>
      <c r="RSE352" s="134"/>
      <c r="RSF352" s="134"/>
      <c r="RSG352" s="134"/>
      <c r="RSH352" s="134"/>
      <c r="RSI352" s="134"/>
      <c r="RSJ352" s="134"/>
      <c r="RSK352" s="134"/>
      <c r="RSL352" s="134"/>
      <c r="RSM352" s="134"/>
      <c r="RSN352" s="134"/>
      <c r="RSO352" s="134"/>
      <c r="RSP352" s="134"/>
      <c r="RSQ352" s="134"/>
      <c r="RSR352" s="134"/>
      <c r="RSS352" s="134"/>
      <c r="RST352" s="134"/>
      <c r="RSU352" s="134"/>
      <c r="RSV352" s="134"/>
      <c r="RSW352" s="134"/>
      <c r="RSX352" s="134"/>
      <c r="RSY352" s="134"/>
      <c r="RSZ352" s="134"/>
      <c r="RTA352" s="134"/>
      <c r="RTB352" s="134"/>
      <c r="RTC352" s="134"/>
      <c r="RTD352" s="134"/>
      <c r="RTE352" s="134"/>
      <c r="RTF352" s="134"/>
      <c r="RTG352" s="134"/>
      <c r="RTH352" s="134"/>
      <c r="RTI352" s="134"/>
      <c r="RTJ352" s="134"/>
      <c r="RTK352" s="134"/>
      <c r="RTL352" s="134"/>
      <c r="RTM352" s="134"/>
      <c r="RTN352" s="134"/>
      <c r="RTO352" s="134"/>
      <c r="RTP352" s="134"/>
      <c r="RTQ352" s="134"/>
      <c r="RTR352" s="134"/>
      <c r="RTS352" s="134"/>
      <c r="RTT352" s="134"/>
      <c r="RTU352" s="134"/>
      <c r="RTV352" s="134"/>
      <c r="RTW352" s="134"/>
      <c r="RTX352" s="134"/>
      <c r="RTY352" s="134"/>
      <c r="RTZ352" s="134"/>
      <c r="RUA352" s="134"/>
      <c r="RUB352" s="134"/>
      <c r="RUC352" s="134"/>
      <c r="RUD352" s="134"/>
      <c r="RUE352" s="134"/>
      <c r="RUF352" s="134"/>
      <c r="RUG352" s="134"/>
      <c r="RUH352" s="134"/>
      <c r="RUI352" s="134"/>
      <c r="RUJ352" s="134"/>
      <c r="RUK352" s="134"/>
      <c r="RUL352" s="134"/>
      <c r="RUM352" s="134"/>
      <c r="RUN352" s="134"/>
      <c r="RUO352" s="134"/>
      <c r="RUP352" s="134"/>
      <c r="RUQ352" s="134"/>
      <c r="RUR352" s="134"/>
      <c r="RUS352" s="134"/>
      <c r="RUT352" s="134"/>
      <c r="RUU352" s="134"/>
      <c r="RUV352" s="134"/>
      <c r="RUW352" s="134"/>
      <c r="RUX352" s="134"/>
      <c r="RUY352" s="134"/>
      <c r="RUZ352" s="134"/>
      <c r="RVA352" s="134"/>
      <c r="RVB352" s="134"/>
      <c r="RVC352" s="134"/>
      <c r="RVD352" s="134"/>
      <c r="RVE352" s="134"/>
      <c r="RVF352" s="134"/>
      <c r="RVG352" s="134"/>
      <c r="RVH352" s="134"/>
      <c r="RVI352" s="134"/>
      <c r="RVJ352" s="134"/>
      <c r="RVK352" s="134"/>
      <c r="RVL352" s="134"/>
      <c r="RVM352" s="134"/>
      <c r="RVN352" s="134"/>
      <c r="RVO352" s="134"/>
      <c r="RVP352" s="134"/>
      <c r="RVQ352" s="134"/>
      <c r="RVR352" s="134"/>
      <c r="RVS352" s="134"/>
      <c r="RVT352" s="134"/>
      <c r="RVU352" s="134"/>
      <c r="RVV352" s="134"/>
      <c r="RVW352" s="134"/>
      <c r="RVX352" s="134"/>
      <c r="RVY352" s="134"/>
      <c r="RVZ352" s="134"/>
      <c r="RWA352" s="134"/>
      <c r="RWB352" s="134"/>
      <c r="RWC352" s="134"/>
      <c r="RWD352" s="134"/>
      <c r="RWE352" s="134"/>
      <c r="RWF352" s="134"/>
      <c r="RWG352" s="134"/>
      <c r="RWH352" s="134"/>
      <c r="RWI352" s="134"/>
      <c r="RWJ352" s="134"/>
      <c r="RWK352" s="134"/>
      <c r="RWL352" s="134"/>
      <c r="RWM352" s="134"/>
      <c r="RWN352" s="134"/>
      <c r="RWO352" s="134"/>
      <c r="RWP352" s="134"/>
      <c r="RWQ352" s="134"/>
      <c r="RWR352" s="134"/>
      <c r="RWS352" s="134"/>
      <c r="RWT352" s="134"/>
      <c r="RWU352" s="134"/>
      <c r="RWV352" s="134"/>
      <c r="RWW352" s="134"/>
      <c r="RWX352" s="134"/>
      <c r="RWY352" s="134"/>
      <c r="RWZ352" s="134"/>
      <c r="RXA352" s="134"/>
      <c r="RXB352" s="134"/>
      <c r="RXC352" s="134"/>
      <c r="RXD352" s="134"/>
      <c r="RXE352" s="134"/>
      <c r="RXF352" s="134"/>
      <c r="RXG352" s="134"/>
      <c r="RXH352" s="134"/>
      <c r="RXI352" s="134"/>
      <c r="RXJ352" s="134"/>
      <c r="RXK352" s="134"/>
      <c r="RXL352" s="134"/>
      <c r="RXM352" s="134"/>
      <c r="RXN352" s="134"/>
      <c r="RXO352" s="134"/>
      <c r="RXP352" s="134"/>
      <c r="RXQ352" s="134"/>
      <c r="RXR352" s="134"/>
      <c r="RXS352" s="134"/>
      <c r="RXT352" s="134"/>
      <c r="RXU352" s="134"/>
      <c r="RXV352" s="134"/>
      <c r="RXW352" s="134"/>
      <c r="RXX352" s="134"/>
      <c r="RXY352" s="134"/>
      <c r="RXZ352" s="134"/>
      <c r="RYA352" s="134"/>
      <c r="RYB352" s="134"/>
      <c r="RYC352" s="134"/>
      <c r="RYD352" s="134"/>
      <c r="RYE352" s="134"/>
      <c r="RYF352" s="134"/>
      <c r="RYG352" s="134"/>
      <c r="RYH352" s="134"/>
      <c r="RYI352" s="134"/>
      <c r="RYJ352" s="134"/>
      <c r="RYK352" s="134"/>
      <c r="RYL352" s="134"/>
      <c r="RYM352" s="134"/>
      <c r="RYN352" s="134"/>
      <c r="RYO352" s="134"/>
      <c r="RYP352" s="134"/>
      <c r="RYQ352" s="134"/>
      <c r="RYR352" s="134"/>
      <c r="RYS352" s="134"/>
      <c r="RYT352" s="134"/>
      <c r="RYU352" s="134"/>
      <c r="RYV352" s="134"/>
      <c r="RYW352" s="134"/>
      <c r="RYX352" s="134"/>
      <c r="RYY352" s="134"/>
      <c r="RYZ352" s="134"/>
      <c r="RZA352" s="134"/>
      <c r="RZB352" s="134"/>
      <c r="RZC352" s="134"/>
      <c r="RZD352" s="134"/>
      <c r="RZE352" s="134"/>
      <c r="RZF352" s="134"/>
      <c r="RZG352" s="134"/>
      <c r="RZH352" s="134"/>
      <c r="RZI352" s="134"/>
      <c r="RZJ352" s="134"/>
      <c r="RZK352" s="134"/>
      <c r="RZL352" s="134"/>
      <c r="RZM352" s="134"/>
      <c r="RZN352" s="134"/>
      <c r="RZO352" s="134"/>
      <c r="RZP352" s="134"/>
      <c r="RZQ352" s="134"/>
      <c r="RZR352" s="134"/>
      <c r="RZS352" s="134"/>
      <c r="RZT352" s="134"/>
      <c r="RZU352" s="134"/>
      <c r="RZV352" s="134"/>
      <c r="RZW352" s="134"/>
      <c r="RZX352" s="134"/>
      <c r="RZY352" s="134"/>
      <c r="RZZ352" s="134"/>
      <c r="SAA352" s="134"/>
      <c r="SAB352" s="134"/>
      <c r="SAC352" s="134"/>
      <c r="SAD352" s="134"/>
      <c r="SAE352" s="134"/>
      <c r="SAF352" s="134"/>
      <c r="SAG352" s="134"/>
      <c r="SAH352" s="134"/>
      <c r="SAI352" s="134"/>
      <c r="SAJ352" s="134"/>
      <c r="SAK352" s="134"/>
      <c r="SAL352" s="134"/>
      <c r="SAM352" s="134"/>
      <c r="SAN352" s="134"/>
      <c r="SAO352" s="134"/>
      <c r="SAP352" s="134"/>
      <c r="SAQ352" s="134"/>
      <c r="SAR352" s="134"/>
      <c r="SAS352" s="134"/>
      <c r="SAT352" s="134"/>
      <c r="SAU352" s="134"/>
      <c r="SAV352" s="134"/>
      <c r="SAW352" s="134"/>
      <c r="SAX352" s="134"/>
      <c r="SAY352" s="134"/>
      <c r="SAZ352" s="134"/>
      <c r="SBA352" s="134"/>
      <c r="SBB352" s="134"/>
      <c r="SBC352" s="134"/>
      <c r="SBD352" s="134"/>
      <c r="SBE352" s="134"/>
      <c r="SBF352" s="134"/>
      <c r="SBG352" s="134"/>
      <c r="SBH352" s="134"/>
      <c r="SBI352" s="134"/>
      <c r="SBJ352" s="134"/>
      <c r="SBK352" s="134"/>
      <c r="SBL352" s="134"/>
      <c r="SBM352" s="134"/>
      <c r="SBN352" s="134"/>
      <c r="SBO352" s="134"/>
      <c r="SBP352" s="134"/>
      <c r="SBQ352" s="134"/>
      <c r="SBR352" s="134"/>
      <c r="SBS352" s="134"/>
      <c r="SBT352" s="134"/>
      <c r="SBU352" s="134"/>
      <c r="SBV352" s="134"/>
      <c r="SBW352" s="134"/>
      <c r="SBX352" s="134"/>
      <c r="SBY352" s="134"/>
      <c r="SBZ352" s="134"/>
      <c r="SCA352" s="134"/>
      <c r="SCB352" s="134"/>
      <c r="SCC352" s="134"/>
      <c r="SCD352" s="134"/>
      <c r="SCE352" s="134"/>
      <c r="SCF352" s="134"/>
      <c r="SCG352" s="134"/>
      <c r="SCH352" s="134"/>
      <c r="SCI352" s="134"/>
      <c r="SCJ352" s="134"/>
      <c r="SCK352" s="134"/>
      <c r="SCL352" s="134"/>
      <c r="SCM352" s="134"/>
      <c r="SCN352" s="134"/>
      <c r="SCO352" s="134"/>
      <c r="SCP352" s="134"/>
      <c r="SCQ352" s="134"/>
      <c r="SCR352" s="134"/>
      <c r="SCS352" s="134"/>
      <c r="SCT352" s="134"/>
      <c r="SCU352" s="134"/>
      <c r="SCV352" s="134"/>
      <c r="SCW352" s="134"/>
      <c r="SCX352" s="134"/>
      <c r="SCY352" s="134"/>
      <c r="SCZ352" s="134"/>
      <c r="SDA352" s="134"/>
      <c r="SDB352" s="134"/>
      <c r="SDC352" s="134"/>
      <c r="SDD352" s="134"/>
      <c r="SDE352" s="134"/>
      <c r="SDF352" s="134"/>
      <c r="SDG352" s="134"/>
      <c r="SDH352" s="134"/>
      <c r="SDI352" s="134"/>
      <c r="SDJ352" s="134"/>
      <c r="SDK352" s="134"/>
      <c r="SDL352" s="134"/>
      <c r="SDM352" s="134"/>
      <c r="SDN352" s="134"/>
      <c r="SDO352" s="134"/>
      <c r="SDP352" s="134"/>
      <c r="SDQ352" s="134"/>
      <c r="SDR352" s="134"/>
      <c r="SDS352" s="134"/>
      <c r="SDT352" s="134"/>
      <c r="SDU352" s="134"/>
      <c r="SDV352" s="134"/>
      <c r="SDW352" s="134"/>
      <c r="SDX352" s="134"/>
      <c r="SDY352" s="134"/>
      <c r="SDZ352" s="134"/>
      <c r="SEA352" s="134"/>
      <c r="SEB352" s="134"/>
      <c r="SEC352" s="134"/>
      <c r="SED352" s="134"/>
      <c r="SEE352" s="134"/>
      <c r="SEF352" s="134"/>
      <c r="SEG352" s="134"/>
      <c r="SEH352" s="134"/>
      <c r="SEI352" s="134"/>
      <c r="SEJ352" s="134"/>
      <c r="SEK352" s="134"/>
      <c r="SEL352" s="134"/>
      <c r="SEM352" s="134"/>
      <c r="SEN352" s="134"/>
      <c r="SEO352" s="134"/>
      <c r="SEP352" s="134"/>
      <c r="SEQ352" s="134"/>
      <c r="SER352" s="134"/>
      <c r="SES352" s="134"/>
      <c r="SET352" s="134"/>
      <c r="SEU352" s="134"/>
      <c r="SEV352" s="134"/>
      <c r="SEW352" s="134"/>
      <c r="SEX352" s="134"/>
      <c r="SEY352" s="134"/>
      <c r="SEZ352" s="134"/>
      <c r="SFA352" s="134"/>
      <c r="SFB352" s="134"/>
      <c r="SFC352" s="134"/>
      <c r="SFD352" s="134"/>
      <c r="SFE352" s="134"/>
      <c r="SFF352" s="134"/>
      <c r="SFG352" s="134"/>
      <c r="SFH352" s="134"/>
      <c r="SFI352" s="134"/>
      <c r="SFJ352" s="134"/>
      <c r="SFK352" s="134"/>
      <c r="SFL352" s="134"/>
      <c r="SFM352" s="134"/>
      <c r="SFN352" s="134"/>
      <c r="SFO352" s="134"/>
      <c r="SFP352" s="134"/>
      <c r="SFQ352" s="134"/>
      <c r="SFR352" s="134"/>
      <c r="SFS352" s="134"/>
      <c r="SFT352" s="134"/>
      <c r="SFU352" s="134"/>
      <c r="SFV352" s="134"/>
      <c r="SFW352" s="134"/>
      <c r="SFX352" s="134"/>
      <c r="SFY352" s="134"/>
      <c r="SFZ352" s="134"/>
      <c r="SGA352" s="134"/>
      <c r="SGB352" s="134"/>
      <c r="SGC352" s="134"/>
      <c r="SGD352" s="134"/>
      <c r="SGE352" s="134"/>
      <c r="SGF352" s="134"/>
      <c r="SGG352" s="134"/>
      <c r="SGH352" s="134"/>
      <c r="SGI352" s="134"/>
      <c r="SGJ352" s="134"/>
      <c r="SGK352" s="134"/>
      <c r="SGL352" s="134"/>
      <c r="SGM352" s="134"/>
      <c r="SGN352" s="134"/>
      <c r="SGO352" s="134"/>
      <c r="SGP352" s="134"/>
      <c r="SGQ352" s="134"/>
      <c r="SGR352" s="134"/>
      <c r="SGS352" s="134"/>
      <c r="SGT352" s="134"/>
      <c r="SGU352" s="134"/>
      <c r="SGV352" s="134"/>
      <c r="SGW352" s="134"/>
      <c r="SGX352" s="134"/>
      <c r="SGY352" s="134"/>
      <c r="SGZ352" s="134"/>
      <c r="SHA352" s="134"/>
      <c r="SHB352" s="134"/>
      <c r="SHC352" s="134"/>
      <c r="SHD352" s="134"/>
      <c r="SHE352" s="134"/>
      <c r="SHF352" s="134"/>
      <c r="SHG352" s="134"/>
      <c r="SHH352" s="134"/>
      <c r="SHI352" s="134"/>
      <c r="SHJ352" s="134"/>
      <c r="SHK352" s="134"/>
      <c r="SHL352" s="134"/>
      <c r="SHM352" s="134"/>
      <c r="SHN352" s="134"/>
      <c r="SHO352" s="134"/>
      <c r="SHP352" s="134"/>
      <c r="SHQ352" s="134"/>
      <c r="SHR352" s="134"/>
      <c r="SHS352" s="134"/>
      <c r="SHT352" s="134"/>
      <c r="SHU352" s="134"/>
      <c r="SHV352" s="134"/>
      <c r="SHW352" s="134"/>
      <c r="SHX352" s="134"/>
      <c r="SHY352" s="134"/>
      <c r="SHZ352" s="134"/>
      <c r="SIA352" s="134"/>
      <c r="SIB352" s="134"/>
      <c r="SIC352" s="134"/>
      <c r="SID352" s="134"/>
      <c r="SIE352" s="134"/>
      <c r="SIF352" s="134"/>
      <c r="SIG352" s="134"/>
      <c r="SIH352" s="134"/>
      <c r="SII352" s="134"/>
      <c r="SIJ352" s="134"/>
      <c r="SIK352" s="134"/>
      <c r="SIL352" s="134"/>
      <c r="SIM352" s="134"/>
      <c r="SIN352" s="134"/>
      <c r="SIO352" s="134"/>
      <c r="SIP352" s="134"/>
      <c r="SIQ352" s="134"/>
      <c r="SIR352" s="134"/>
      <c r="SIS352" s="134"/>
      <c r="SIT352" s="134"/>
      <c r="SIU352" s="134"/>
      <c r="SIV352" s="134"/>
      <c r="SIW352" s="134"/>
      <c r="SIX352" s="134"/>
      <c r="SIY352" s="134"/>
      <c r="SIZ352" s="134"/>
      <c r="SJA352" s="134"/>
      <c r="SJB352" s="134"/>
      <c r="SJC352" s="134"/>
      <c r="SJD352" s="134"/>
      <c r="SJE352" s="134"/>
      <c r="SJF352" s="134"/>
      <c r="SJG352" s="134"/>
      <c r="SJH352" s="134"/>
      <c r="SJI352" s="134"/>
      <c r="SJJ352" s="134"/>
      <c r="SJK352" s="134"/>
      <c r="SJL352" s="134"/>
      <c r="SJM352" s="134"/>
      <c r="SJN352" s="134"/>
      <c r="SJO352" s="134"/>
      <c r="SJP352" s="134"/>
      <c r="SJQ352" s="134"/>
      <c r="SJR352" s="134"/>
      <c r="SJS352" s="134"/>
      <c r="SJT352" s="134"/>
      <c r="SJU352" s="134"/>
      <c r="SJV352" s="134"/>
      <c r="SJW352" s="134"/>
      <c r="SJX352" s="134"/>
      <c r="SJY352" s="134"/>
      <c r="SJZ352" s="134"/>
      <c r="SKA352" s="134"/>
      <c r="SKB352" s="134"/>
      <c r="SKC352" s="134"/>
      <c r="SKD352" s="134"/>
      <c r="SKE352" s="134"/>
      <c r="SKF352" s="134"/>
      <c r="SKG352" s="134"/>
      <c r="SKH352" s="134"/>
      <c r="SKI352" s="134"/>
      <c r="SKJ352" s="134"/>
      <c r="SKK352" s="134"/>
      <c r="SKL352" s="134"/>
      <c r="SKM352" s="134"/>
      <c r="SKN352" s="134"/>
      <c r="SKO352" s="134"/>
      <c r="SKP352" s="134"/>
      <c r="SKQ352" s="134"/>
      <c r="SKR352" s="134"/>
      <c r="SKS352" s="134"/>
      <c r="SKT352" s="134"/>
      <c r="SKU352" s="134"/>
      <c r="SKV352" s="134"/>
      <c r="SKW352" s="134"/>
      <c r="SKX352" s="134"/>
      <c r="SKY352" s="134"/>
      <c r="SKZ352" s="134"/>
      <c r="SLA352" s="134"/>
      <c r="SLB352" s="134"/>
      <c r="SLC352" s="134"/>
      <c r="SLD352" s="134"/>
      <c r="SLE352" s="134"/>
      <c r="SLF352" s="134"/>
      <c r="SLG352" s="134"/>
      <c r="SLH352" s="134"/>
      <c r="SLI352" s="134"/>
      <c r="SLJ352" s="134"/>
      <c r="SLK352" s="134"/>
      <c r="SLL352" s="134"/>
      <c r="SLM352" s="134"/>
      <c r="SLN352" s="134"/>
      <c r="SLO352" s="134"/>
      <c r="SLP352" s="134"/>
      <c r="SLQ352" s="134"/>
      <c r="SLR352" s="134"/>
      <c r="SLS352" s="134"/>
      <c r="SLT352" s="134"/>
      <c r="SLU352" s="134"/>
      <c r="SLV352" s="134"/>
      <c r="SLW352" s="134"/>
      <c r="SLX352" s="134"/>
      <c r="SLY352" s="134"/>
      <c r="SLZ352" s="134"/>
      <c r="SMA352" s="134"/>
      <c r="SMB352" s="134"/>
      <c r="SMC352" s="134"/>
      <c r="SMD352" s="134"/>
      <c r="SME352" s="134"/>
      <c r="SMF352" s="134"/>
      <c r="SMG352" s="134"/>
      <c r="SMH352" s="134"/>
      <c r="SMI352" s="134"/>
      <c r="SMJ352" s="134"/>
      <c r="SMK352" s="134"/>
      <c r="SML352" s="134"/>
      <c r="SMM352" s="134"/>
      <c r="SMN352" s="134"/>
      <c r="SMO352" s="134"/>
      <c r="SMP352" s="134"/>
      <c r="SMQ352" s="134"/>
      <c r="SMR352" s="134"/>
      <c r="SMS352" s="134"/>
      <c r="SMT352" s="134"/>
      <c r="SMU352" s="134"/>
      <c r="SMV352" s="134"/>
      <c r="SMW352" s="134"/>
      <c r="SMX352" s="134"/>
      <c r="SMY352" s="134"/>
      <c r="SMZ352" s="134"/>
      <c r="SNA352" s="134"/>
      <c r="SNB352" s="134"/>
      <c r="SNC352" s="134"/>
      <c r="SND352" s="134"/>
      <c r="SNE352" s="134"/>
      <c r="SNF352" s="134"/>
      <c r="SNG352" s="134"/>
      <c r="SNH352" s="134"/>
      <c r="SNI352" s="134"/>
      <c r="SNJ352" s="134"/>
      <c r="SNK352" s="134"/>
      <c r="SNL352" s="134"/>
      <c r="SNM352" s="134"/>
      <c r="SNN352" s="134"/>
      <c r="SNO352" s="134"/>
      <c r="SNP352" s="134"/>
      <c r="SNQ352" s="134"/>
      <c r="SNR352" s="134"/>
      <c r="SNS352" s="134"/>
      <c r="SNT352" s="134"/>
      <c r="SNU352" s="134"/>
      <c r="SNV352" s="134"/>
      <c r="SNW352" s="134"/>
      <c r="SNX352" s="134"/>
      <c r="SNY352" s="134"/>
      <c r="SNZ352" s="134"/>
      <c r="SOA352" s="134"/>
      <c r="SOB352" s="134"/>
      <c r="SOC352" s="134"/>
      <c r="SOD352" s="134"/>
      <c r="SOE352" s="134"/>
      <c r="SOF352" s="134"/>
      <c r="SOG352" s="134"/>
      <c r="SOH352" s="134"/>
      <c r="SOI352" s="134"/>
      <c r="SOJ352" s="134"/>
      <c r="SOK352" s="134"/>
      <c r="SOL352" s="134"/>
      <c r="SOM352" s="134"/>
      <c r="SON352" s="134"/>
      <c r="SOO352" s="134"/>
      <c r="SOP352" s="134"/>
      <c r="SOQ352" s="134"/>
      <c r="SOR352" s="134"/>
      <c r="SOS352" s="134"/>
      <c r="SOT352" s="134"/>
      <c r="SOU352" s="134"/>
      <c r="SOV352" s="134"/>
      <c r="SOW352" s="134"/>
      <c r="SOX352" s="134"/>
      <c r="SOY352" s="134"/>
      <c r="SOZ352" s="134"/>
      <c r="SPA352" s="134"/>
      <c r="SPB352" s="134"/>
      <c r="SPC352" s="134"/>
      <c r="SPD352" s="134"/>
      <c r="SPE352" s="134"/>
      <c r="SPF352" s="134"/>
      <c r="SPG352" s="134"/>
      <c r="SPH352" s="134"/>
      <c r="SPI352" s="134"/>
      <c r="SPJ352" s="134"/>
      <c r="SPK352" s="134"/>
      <c r="SPL352" s="134"/>
      <c r="SPM352" s="134"/>
      <c r="SPN352" s="134"/>
      <c r="SPO352" s="134"/>
      <c r="SPP352" s="134"/>
      <c r="SPQ352" s="134"/>
      <c r="SPR352" s="134"/>
      <c r="SPS352" s="134"/>
      <c r="SPT352" s="134"/>
      <c r="SPU352" s="134"/>
      <c r="SPV352" s="134"/>
      <c r="SPW352" s="134"/>
      <c r="SPX352" s="134"/>
      <c r="SPY352" s="134"/>
      <c r="SPZ352" s="134"/>
      <c r="SQA352" s="134"/>
      <c r="SQB352" s="134"/>
      <c r="SQC352" s="134"/>
      <c r="SQD352" s="134"/>
      <c r="SQE352" s="134"/>
      <c r="SQF352" s="134"/>
      <c r="SQG352" s="134"/>
      <c r="SQH352" s="134"/>
      <c r="SQI352" s="134"/>
      <c r="SQJ352" s="134"/>
      <c r="SQK352" s="134"/>
      <c r="SQL352" s="134"/>
      <c r="SQM352" s="134"/>
      <c r="SQN352" s="134"/>
      <c r="SQO352" s="134"/>
      <c r="SQP352" s="134"/>
      <c r="SQQ352" s="134"/>
      <c r="SQR352" s="134"/>
      <c r="SQS352" s="134"/>
      <c r="SQT352" s="134"/>
      <c r="SQU352" s="134"/>
      <c r="SQV352" s="134"/>
      <c r="SQW352" s="134"/>
      <c r="SQX352" s="134"/>
      <c r="SQY352" s="134"/>
      <c r="SQZ352" s="134"/>
      <c r="SRA352" s="134"/>
      <c r="SRB352" s="134"/>
      <c r="SRC352" s="134"/>
      <c r="SRD352" s="134"/>
      <c r="SRE352" s="134"/>
      <c r="SRF352" s="134"/>
      <c r="SRG352" s="134"/>
      <c r="SRH352" s="134"/>
      <c r="SRI352" s="134"/>
      <c r="SRJ352" s="134"/>
      <c r="SRK352" s="134"/>
      <c r="SRL352" s="134"/>
      <c r="SRM352" s="134"/>
      <c r="SRN352" s="134"/>
      <c r="SRO352" s="134"/>
      <c r="SRP352" s="134"/>
      <c r="SRQ352" s="134"/>
      <c r="SRR352" s="134"/>
      <c r="SRS352" s="134"/>
      <c r="SRT352" s="134"/>
      <c r="SRU352" s="134"/>
      <c r="SRV352" s="134"/>
      <c r="SRW352" s="134"/>
      <c r="SRX352" s="134"/>
      <c r="SRY352" s="134"/>
      <c r="SRZ352" s="134"/>
      <c r="SSA352" s="134"/>
      <c r="SSB352" s="134"/>
      <c r="SSC352" s="134"/>
      <c r="SSD352" s="134"/>
      <c r="SSE352" s="134"/>
      <c r="SSF352" s="134"/>
      <c r="SSG352" s="134"/>
      <c r="SSH352" s="134"/>
      <c r="SSI352" s="134"/>
      <c r="SSJ352" s="134"/>
      <c r="SSK352" s="134"/>
      <c r="SSL352" s="134"/>
      <c r="SSM352" s="134"/>
      <c r="SSN352" s="134"/>
      <c r="SSO352" s="134"/>
      <c r="SSP352" s="134"/>
      <c r="SSQ352" s="134"/>
      <c r="SSR352" s="134"/>
      <c r="SSS352" s="134"/>
      <c r="SST352" s="134"/>
      <c r="SSU352" s="134"/>
      <c r="SSV352" s="134"/>
      <c r="SSW352" s="134"/>
      <c r="SSX352" s="134"/>
      <c r="SSY352" s="134"/>
      <c r="SSZ352" s="134"/>
      <c r="STA352" s="134"/>
      <c r="STB352" s="134"/>
      <c r="STC352" s="134"/>
      <c r="STD352" s="134"/>
      <c r="STE352" s="134"/>
      <c r="STF352" s="134"/>
      <c r="STG352" s="134"/>
      <c r="STH352" s="134"/>
      <c r="STI352" s="134"/>
      <c r="STJ352" s="134"/>
      <c r="STK352" s="134"/>
      <c r="STL352" s="134"/>
      <c r="STM352" s="134"/>
      <c r="STN352" s="134"/>
      <c r="STO352" s="134"/>
      <c r="STP352" s="134"/>
      <c r="STQ352" s="134"/>
      <c r="STR352" s="134"/>
      <c r="STS352" s="134"/>
      <c r="STT352" s="134"/>
      <c r="STU352" s="134"/>
      <c r="STV352" s="134"/>
      <c r="STW352" s="134"/>
      <c r="STX352" s="134"/>
      <c r="STY352" s="134"/>
      <c r="STZ352" s="134"/>
      <c r="SUA352" s="134"/>
      <c r="SUB352" s="134"/>
      <c r="SUC352" s="134"/>
      <c r="SUD352" s="134"/>
      <c r="SUE352" s="134"/>
      <c r="SUF352" s="134"/>
      <c r="SUG352" s="134"/>
      <c r="SUH352" s="134"/>
      <c r="SUI352" s="134"/>
      <c r="SUJ352" s="134"/>
      <c r="SUK352" s="134"/>
      <c r="SUL352" s="134"/>
      <c r="SUM352" s="134"/>
      <c r="SUN352" s="134"/>
      <c r="SUO352" s="134"/>
      <c r="SUP352" s="134"/>
      <c r="SUQ352" s="134"/>
      <c r="SUR352" s="134"/>
      <c r="SUS352" s="134"/>
      <c r="SUT352" s="134"/>
      <c r="SUU352" s="134"/>
      <c r="SUV352" s="134"/>
      <c r="SUW352" s="134"/>
      <c r="SUX352" s="134"/>
      <c r="SUY352" s="134"/>
      <c r="SUZ352" s="134"/>
      <c r="SVA352" s="134"/>
      <c r="SVB352" s="134"/>
      <c r="SVC352" s="134"/>
      <c r="SVD352" s="134"/>
      <c r="SVE352" s="134"/>
      <c r="SVF352" s="134"/>
      <c r="SVG352" s="134"/>
      <c r="SVH352" s="134"/>
      <c r="SVI352" s="134"/>
      <c r="SVJ352" s="134"/>
      <c r="SVK352" s="134"/>
      <c r="SVL352" s="134"/>
      <c r="SVM352" s="134"/>
      <c r="SVN352" s="134"/>
      <c r="SVO352" s="134"/>
      <c r="SVP352" s="134"/>
      <c r="SVQ352" s="134"/>
      <c r="SVR352" s="134"/>
      <c r="SVS352" s="134"/>
      <c r="SVT352" s="134"/>
      <c r="SVU352" s="134"/>
      <c r="SVV352" s="134"/>
      <c r="SVW352" s="134"/>
      <c r="SVX352" s="134"/>
      <c r="SVY352" s="134"/>
      <c r="SVZ352" s="134"/>
      <c r="SWA352" s="134"/>
      <c r="SWB352" s="134"/>
      <c r="SWC352" s="134"/>
      <c r="SWD352" s="134"/>
      <c r="SWE352" s="134"/>
      <c r="SWF352" s="134"/>
      <c r="SWG352" s="134"/>
      <c r="SWH352" s="134"/>
      <c r="SWI352" s="134"/>
      <c r="SWJ352" s="134"/>
      <c r="SWK352" s="134"/>
      <c r="SWL352" s="134"/>
      <c r="SWM352" s="134"/>
      <c r="SWN352" s="134"/>
      <c r="SWO352" s="134"/>
      <c r="SWP352" s="134"/>
      <c r="SWQ352" s="134"/>
      <c r="SWR352" s="134"/>
      <c r="SWS352" s="134"/>
      <c r="SWT352" s="134"/>
      <c r="SWU352" s="134"/>
      <c r="SWV352" s="134"/>
      <c r="SWW352" s="134"/>
      <c r="SWX352" s="134"/>
      <c r="SWY352" s="134"/>
      <c r="SWZ352" s="134"/>
      <c r="SXA352" s="134"/>
      <c r="SXB352" s="134"/>
      <c r="SXC352" s="134"/>
      <c r="SXD352" s="134"/>
      <c r="SXE352" s="134"/>
      <c r="SXF352" s="134"/>
      <c r="SXG352" s="134"/>
      <c r="SXH352" s="134"/>
      <c r="SXI352" s="134"/>
      <c r="SXJ352" s="134"/>
      <c r="SXK352" s="134"/>
      <c r="SXL352" s="134"/>
      <c r="SXM352" s="134"/>
      <c r="SXN352" s="134"/>
      <c r="SXO352" s="134"/>
      <c r="SXP352" s="134"/>
      <c r="SXQ352" s="134"/>
      <c r="SXR352" s="134"/>
      <c r="SXS352" s="134"/>
      <c r="SXT352" s="134"/>
      <c r="SXU352" s="134"/>
      <c r="SXV352" s="134"/>
      <c r="SXW352" s="134"/>
      <c r="SXX352" s="134"/>
      <c r="SXY352" s="134"/>
      <c r="SXZ352" s="134"/>
      <c r="SYA352" s="134"/>
      <c r="SYB352" s="134"/>
      <c r="SYC352" s="134"/>
      <c r="SYD352" s="134"/>
      <c r="SYE352" s="134"/>
      <c r="SYF352" s="134"/>
      <c r="SYG352" s="134"/>
      <c r="SYH352" s="134"/>
      <c r="SYI352" s="134"/>
      <c r="SYJ352" s="134"/>
      <c r="SYK352" s="134"/>
      <c r="SYL352" s="134"/>
      <c r="SYM352" s="134"/>
      <c r="SYN352" s="134"/>
      <c r="SYO352" s="134"/>
      <c r="SYP352" s="134"/>
      <c r="SYQ352" s="134"/>
      <c r="SYR352" s="134"/>
      <c r="SYS352" s="134"/>
      <c r="SYT352" s="134"/>
      <c r="SYU352" s="134"/>
      <c r="SYV352" s="134"/>
      <c r="SYW352" s="134"/>
      <c r="SYX352" s="134"/>
      <c r="SYY352" s="134"/>
      <c r="SYZ352" s="134"/>
      <c r="SZA352" s="134"/>
      <c r="SZB352" s="134"/>
      <c r="SZC352" s="134"/>
      <c r="SZD352" s="134"/>
      <c r="SZE352" s="134"/>
      <c r="SZF352" s="134"/>
      <c r="SZG352" s="134"/>
      <c r="SZH352" s="134"/>
      <c r="SZI352" s="134"/>
      <c r="SZJ352" s="134"/>
      <c r="SZK352" s="134"/>
      <c r="SZL352" s="134"/>
      <c r="SZM352" s="134"/>
      <c r="SZN352" s="134"/>
      <c r="SZO352" s="134"/>
      <c r="SZP352" s="134"/>
      <c r="SZQ352" s="134"/>
      <c r="SZR352" s="134"/>
      <c r="SZS352" s="134"/>
      <c r="SZT352" s="134"/>
      <c r="SZU352" s="134"/>
      <c r="SZV352" s="134"/>
      <c r="SZW352" s="134"/>
      <c r="SZX352" s="134"/>
      <c r="SZY352" s="134"/>
      <c r="SZZ352" s="134"/>
      <c r="TAA352" s="134"/>
      <c r="TAB352" s="134"/>
      <c r="TAC352" s="134"/>
      <c r="TAD352" s="134"/>
      <c r="TAE352" s="134"/>
      <c r="TAF352" s="134"/>
      <c r="TAG352" s="134"/>
      <c r="TAH352" s="134"/>
      <c r="TAI352" s="134"/>
      <c r="TAJ352" s="134"/>
      <c r="TAK352" s="134"/>
      <c r="TAL352" s="134"/>
      <c r="TAM352" s="134"/>
      <c r="TAN352" s="134"/>
      <c r="TAO352" s="134"/>
      <c r="TAP352" s="134"/>
      <c r="TAQ352" s="134"/>
      <c r="TAR352" s="134"/>
      <c r="TAS352" s="134"/>
      <c r="TAT352" s="134"/>
      <c r="TAU352" s="134"/>
      <c r="TAV352" s="134"/>
      <c r="TAW352" s="134"/>
      <c r="TAX352" s="134"/>
      <c r="TAY352" s="134"/>
      <c r="TAZ352" s="134"/>
      <c r="TBA352" s="134"/>
      <c r="TBB352" s="134"/>
      <c r="TBC352" s="134"/>
      <c r="TBD352" s="134"/>
      <c r="TBE352" s="134"/>
      <c r="TBF352" s="134"/>
      <c r="TBG352" s="134"/>
      <c r="TBH352" s="134"/>
      <c r="TBI352" s="134"/>
      <c r="TBJ352" s="134"/>
      <c r="TBK352" s="134"/>
      <c r="TBL352" s="134"/>
      <c r="TBM352" s="134"/>
      <c r="TBN352" s="134"/>
      <c r="TBO352" s="134"/>
      <c r="TBP352" s="134"/>
      <c r="TBQ352" s="134"/>
      <c r="TBR352" s="134"/>
      <c r="TBS352" s="134"/>
      <c r="TBT352" s="134"/>
      <c r="TBU352" s="134"/>
      <c r="TBV352" s="134"/>
      <c r="TBW352" s="134"/>
      <c r="TBX352" s="134"/>
      <c r="TBY352" s="134"/>
      <c r="TBZ352" s="134"/>
      <c r="TCA352" s="134"/>
      <c r="TCB352" s="134"/>
      <c r="TCC352" s="134"/>
      <c r="TCD352" s="134"/>
      <c r="TCE352" s="134"/>
      <c r="TCF352" s="134"/>
      <c r="TCG352" s="134"/>
      <c r="TCH352" s="134"/>
      <c r="TCI352" s="134"/>
      <c r="TCJ352" s="134"/>
      <c r="TCK352" s="134"/>
      <c r="TCL352" s="134"/>
      <c r="TCM352" s="134"/>
      <c r="TCN352" s="134"/>
      <c r="TCO352" s="134"/>
      <c r="TCP352" s="134"/>
      <c r="TCQ352" s="134"/>
      <c r="TCR352" s="134"/>
      <c r="TCS352" s="134"/>
      <c r="TCT352" s="134"/>
      <c r="TCU352" s="134"/>
      <c r="TCV352" s="134"/>
      <c r="TCW352" s="134"/>
      <c r="TCX352" s="134"/>
      <c r="TCY352" s="134"/>
      <c r="TCZ352" s="134"/>
      <c r="TDA352" s="134"/>
      <c r="TDB352" s="134"/>
      <c r="TDC352" s="134"/>
      <c r="TDD352" s="134"/>
      <c r="TDE352" s="134"/>
      <c r="TDF352" s="134"/>
      <c r="TDG352" s="134"/>
      <c r="TDH352" s="134"/>
      <c r="TDI352" s="134"/>
      <c r="TDJ352" s="134"/>
      <c r="TDK352" s="134"/>
      <c r="TDL352" s="134"/>
      <c r="TDM352" s="134"/>
      <c r="TDN352" s="134"/>
      <c r="TDO352" s="134"/>
      <c r="TDP352" s="134"/>
      <c r="TDQ352" s="134"/>
      <c r="TDR352" s="134"/>
      <c r="TDS352" s="134"/>
      <c r="TDT352" s="134"/>
      <c r="TDU352" s="134"/>
      <c r="TDV352" s="134"/>
      <c r="TDW352" s="134"/>
      <c r="TDX352" s="134"/>
      <c r="TDY352" s="134"/>
      <c r="TDZ352" s="134"/>
      <c r="TEA352" s="134"/>
      <c r="TEB352" s="134"/>
      <c r="TEC352" s="134"/>
      <c r="TED352" s="134"/>
      <c r="TEE352" s="134"/>
      <c r="TEF352" s="134"/>
      <c r="TEG352" s="134"/>
      <c r="TEH352" s="134"/>
      <c r="TEI352" s="134"/>
      <c r="TEJ352" s="134"/>
      <c r="TEK352" s="134"/>
      <c r="TEL352" s="134"/>
      <c r="TEM352" s="134"/>
      <c r="TEN352" s="134"/>
      <c r="TEO352" s="134"/>
      <c r="TEP352" s="134"/>
      <c r="TEQ352" s="134"/>
      <c r="TER352" s="134"/>
      <c r="TES352" s="134"/>
      <c r="TET352" s="134"/>
      <c r="TEU352" s="134"/>
      <c r="TEV352" s="134"/>
      <c r="TEW352" s="134"/>
      <c r="TEX352" s="134"/>
      <c r="TEY352" s="134"/>
      <c r="TEZ352" s="134"/>
      <c r="TFA352" s="134"/>
      <c r="TFB352" s="134"/>
      <c r="TFC352" s="134"/>
      <c r="TFD352" s="134"/>
      <c r="TFE352" s="134"/>
      <c r="TFF352" s="134"/>
      <c r="TFG352" s="134"/>
      <c r="TFH352" s="134"/>
      <c r="TFI352" s="134"/>
      <c r="TFJ352" s="134"/>
      <c r="TFK352" s="134"/>
      <c r="TFL352" s="134"/>
      <c r="TFM352" s="134"/>
      <c r="TFN352" s="134"/>
      <c r="TFO352" s="134"/>
      <c r="TFP352" s="134"/>
      <c r="TFQ352" s="134"/>
      <c r="TFR352" s="134"/>
      <c r="TFS352" s="134"/>
      <c r="TFT352" s="134"/>
      <c r="TFU352" s="134"/>
      <c r="TFV352" s="134"/>
      <c r="TFW352" s="134"/>
      <c r="TFX352" s="134"/>
      <c r="TFY352" s="134"/>
      <c r="TFZ352" s="134"/>
      <c r="TGA352" s="134"/>
      <c r="TGB352" s="134"/>
      <c r="TGC352" s="134"/>
      <c r="TGD352" s="134"/>
      <c r="TGE352" s="134"/>
      <c r="TGF352" s="134"/>
      <c r="TGG352" s="134"/>
      <c r="TGH352" s="134"/>
      <c r="TGI352" s="134"/>
      <c r="TGJ352" s="134"/>
      <c r="TGK352" s="134"/>
      <c r="TGL352" s="134"/>
      <c r="TGM352" s="134"/>
      <c r="TGN352" s="134"/>
      <c r="TGO352" s="134"/>
      <c r="TGP352" s="134"/>
      <c r="TGQ352" s="134"/>
      <c r="TGR352" s="134"/>
      <c r="TGS352" s="134"/>
      <c r="TGT352" s="134"/>
      <c r="TGU352" s="134"/>
      <c r="TGV352" s="134"/>
      <c r="TGW352" s="134"/>
      <c r="TGX352" s="134"/>
      <c r="TGY352" s="134"/>
      <c r="TGZ352" s="134"/>
      <c r="THA352" s="134"/>
      <c r="THB352" s="134"/>
      <c r="THC352" s="134"/>
      <c r="THD352" s="134"/>
      <c r="THE352" s="134"/>
      <c r="THF352" s="134"/>
      <c r="THG352" s="134"/>
      <c r="THH352" s="134"/>
      <c r="THI352" s="134"/>
      <c r="THJ352" s="134"/>
      <c r="THK352" s="134"/>
      <c r="THL352" s="134"/>
      <c r="THM352" s="134"/>
      <c r="THN352" s="134"/>
      <c r="THO352" s="134"/>
      <c r="THP352" s="134"/>
      <c r="THQ352" s="134"/>
      <c r="THR352" s="134"/>
      <c r="THS352" s="134"/>
      <c r="THT352" s="134"/>
      <c r="THU352" s="134"/>
      <c r="THV352" s="134"/>
      <c r="THW352" s="134"/>
      <c r="THX352" s="134"/>
      <c r="THY352" s="134"/>
      <c r="THZ352" s="134"/>
      <c r="TIA352" s="134"/>
      <c r="TIB352" s="134"/>
      <c r="TIC352" s="134"/>
      <c r="TID352" s="134"/>
      <c r="TIE352" s="134"/>
      <c r="TIF352" s="134"/>
      <c r="TIG352" s="134"/>
      <c r="TIH352" s="134"/>
      <c r="TII352" s="134"/>
      <c r="TIJ352" s="134"/>
      <c r="TIK352" s="134"/>
      <c r="TIL352" s="134"/>
      <c r="TIM352" s="134"/>
      <c r="TIN352" s="134"/>
      <c r="TIO352" s="134"/>
      <c r="TIP352" s="134"/>
      <c r="TIQ352" s="134"/>
      <c r="TIR352" s="134"/>
      <c r="TIS352" s="134"/>
      <c r="TIT352" s="134"/>
      <c r="TIU352" s="134"/>
      <c r="TIV352" s="134"/>
      <c r="TIW352" s="134"/>
      <c r="TIX352" s="134"/>
      <c r="TIY352" s="134"/>
      <c r="TIZ352" s="134"/>
      <c r="TJA352" s="134"/>
      <c r="TJB352" s="134"/>
      <c r="TJC352" s="134"/>
      <c r="TJD352" s="134"/>
      <c r="TJE352" s="134"/>
      <c r="TJF352" s="134"/>
      <c r="TJG352" s="134"/>
      <c r="TJH352" s="134"/>
      <c r="TJI352" s="134"/>
      <c r="TJJ352" s="134"/>
      <c r="TJK352" s="134"/>
      <c r="TJL352" s="134"/>
      <c r="TJM352" s="134"/>
      <c r="TJN352" s="134"/>
      <c r="TJO352" s="134"/>
      <c r="TJP352" s="134"/>
      <c r="TJQ352" s="134"/>
      <c r="TJR352" s="134"/>
      <c r="TJS352" s="134"/>
      <c r="TJT352" s="134"/>
      <c r="TJU352" s="134"/>
      <c r="TJV352" s="134"/>
      <c r="TJW352" s="134"/>
      <c r="TJX352" s="134"/>
      <c r="TJY352" s="134"/>
      <c r="TJZ352" s="134"/>
      <c r="TKA352" s="134"/>
      <c r="TKB352" s="134"/>
      <c r="TKC352" s="134"/>
      <c r="TKD352" s="134"/>
      <c r="TKE352" s="134"/>
      <c r="TKF352" s="134"/>
      <c r="TKG352" s="134"/>
      <c r="TKH352" s="134"/>
      <c r="TKI352" s="134"/>
      <c r="TKJ352" s="134"/>
      <c r="TKK352" s="134"/>
      <c r="TKL352" s="134"/>
      <c r="TKM352" s="134"/>
      <c r="TKN352" s="134"/>
      <c r="TKO352" s="134"/>
      <c r="TKP352" s="134"/>
      <c r="TKQ352" s="134"/>
      <c r="TKR352" s="134"/>
      <c r="TKS352" s="134"/>
      <c r="TKT352" s="134"/>
      <c r="TKU352" s="134"/>
      <c r="TKV352" s="134"/>
      <c r="TKW352" s="134"/>
      <c r="TKX352" s="134"/>
      <c r="TKY352" s="134"/>
      <c r="TKZ352" s="134"/>
      <c r="TLA352" s="134"/>
      <c r="TLB352" s="134"/>
      <c r="TLC352" s="134"/>
      <c r="TLD352" s="134"/>
      <c r="TLE352" s="134"/>
      <c r="TLF352" s="134"/>
      <c r="TLG352" s="134"/>
      <c r="TLH352" s="134"/>
      <c r="TLI352" s="134"/>
      <c r="TLJ352" s="134"/>
      <c r="TLK352" s="134"/>
      <c r="TLL352" s="134"/>
      <c r="TLM352" s="134"/>
      <c r="TLN352" s="134"/>
      <c r="TLO352" s="134"/>
      <c r="TLP352" s="134"/>
      <c r="TLQ352" s="134"/>
      <c r="TLR352" s="134"/>
      <c r="TLS352" s="134"/>
      <c r="TLT352" s="134"/>
      <c r="TLU352" s="134"/>
      <c r="TLV352" s="134"/>
      <c r="TLW352" s="134"/>
      <c r="TLX352" s="134"/>
      <c r="TLY352" s="134"/>
      <c r="TLZ352" s="134"/>
      <c r="TMA352" s="134"/>
      <c r="TMB352" s="134"/>
      <c r="TMC352" s="134"/>
      <c r="TMD352" s="134"/>
      <c r="TME352" s="134"/>
      <c r="TMF352" s="134"/>
      <c r="TMG352" s="134"/>
      <c r="TMH352" s="134"/>
      <c r="TMI352" s="134"/>
      <c r="TMJ352" s="134"/>
      <c r="TMK352" s="134"/>
      <c r="TML352" s="134"/>
      <c r="TMM352" s="134"/>
      <c r="TMN352" s="134"/>
      <c r="TMO352" s="134"/>
      <c r="TMP352" s="134"/>
      <c r="TMQ352" s="134"/>
      <c r="TMR352" s="134"/>
      <c r="TMS352" s="134"/>
      <c r="TMT352" s="134"/>
      <c r="TMU352" s="134"/>
      <c r="TMV352" s="134"/>
      <c r="TMW352" s="134"/>
      <c r="TMX352" s="134"/>
      <c r="TMY352" s="134"/>
      <c r="TMZ352" s="134"/>
      <c r="TNA352" s="134"/>
      <c r="TNB352" s="134"/>
      <c r="TNC352" s="134"/>
      <c r="TND352" s="134"/>
      <c r="TNE352" s="134"/>
      <c r="TNF352" s="134"/>
      <c r="TNG352" s="134"/>
      <c r="TNH352" s="134"/>
      <c r="TNI352" s="134"/>
      <c r="TNJ352" s="134"/>
      <c r="TNK352" s="134"/>
      <c r="TNL352" s="134"/>
      <c r="TNM352" s="134"/>
      <c r="TNN352" s="134"/>
      <c r="TNO352" s="134"/>
      <c r="TNP352" s="134"/>
      <c r="TNQ352" s="134"/>
      <c r="TNR352" s="134"/>
      <c r="TNS352" s="134"/>
      <c r="TNT352" s="134"/>
      <c r="TNU352" s="134"/>
      <c r="TNV352" s="134"/>
      <c r="TNW352" s="134"/>
      <c r="TNX352" s="134"/>
      <c r="TNY352" s="134"/>
      <c r="TNZ352" s="134"/>
      <c r="TOA352" s="134"/>
      <c r="TOB352" s="134"/>
      <c r="TOC352" s="134"/>
      <c r="TOD352" s="134"/>
      <c r="TOE352" s="134"/>
      <c r="TOF352" s="134"/>
      <c r="TOG352" s="134"/>
      <c r="TOH352" s="134"/>
      <c r="TOI352" s="134"/>
      <c r="TOJ352" s="134"/>
      <c r="TOK352" s="134"/>
      <c r="TOL352" s="134"/>
      <c r="TOM352" s="134"/>
      <c r="TON352" s="134"/>
      <c r="TOO352" s="134"/>
      <c r="TOP352" s="134"/>
      <c r="TOQ352" s="134"/>
      <c r="TOR352" s="134"/>
      <c r="TOS352" s="134"/>
      <c r="TOT352" s="134"/>
      <c r="TOU352" s="134"/>
      <c r="TOV352" s="134"/>
      <c r="TOW352" s="134"/>
      <c r="TOX352" s="134"/>
      <c r="TOY352" s="134"/>
      <c r="TOZ352" s="134"/>
      <c r="TPA352" s="134"/>
      <c r="TPB352" s="134"/>
      <c r="TPC352" s="134"/>
      <c r="TPD352" s="134"/>
      <c r="TPE352" s="134"/>
      <c r="TPF352" s="134"/>
      <c r="TPG352" s="134"/>
      <c r="TPH352" s="134"/>
      <c r="TPI352" s="134"/>
      <c r="TPJ352" s="134"/>
      <c r="TPK352" s="134"/>
      <c r="TPL352" s="134"/>
      <c r="TPM352" s="134"/>
      <c r="TPN352" s="134"/>
      <c r="TPO352" s="134"/>
      <c r="TPP352" s="134"/>
      <c r="TPQ352" s="134"/>
      <c r="TPR352" s="134"/>
      <c r="TPS352" s="134"/>
      <c r="TPT352" s="134"/>
      <c r="TPU352" s="134"/>
      <c r="TPV352" s="134"/>
      <c r="TPW352" s="134"/>
      <c r="TPX352" s="134"/>
      <c r="TPY352" s="134"/>
      <c r="TPZ352" s="134"/>
      <c r="TQA352" s="134"/>
      <c r="TQB352" s="134"/>
      <c r="TQC352" s="134"/>
      <c r="TQD352" s="134"/>
      <c r="TQE352" s="134"/>
      <c r="TQF352" s="134"/>
      <c r="TQG352" s="134"/>
      <c r="TQH352" s="134"/>
      <c r="TQI352" s="134"/>
      <c r="TQJ352" s="134"/>
      <c r="TQK352" s="134"/>
      <c r="TQL352" s="134"/>
      <c r="TQM352" s="134"/>
      <c r="TQN352" s="134"/>
      <c r="TQO352" s="134"/>
      <c r="TQP352" s="134"/>
      <c r="TQQ352" s="134"/>
      <c r="TQR352" s="134"/>
      <c r="TQS352" s="134"/>
      <c r="TQT352" s="134"/>
      <c r="TQU352" s="134"/>
      <c r="TQV352" s="134"/>
      <c r="TQW352" s="134"/>
      <c r="TQX352" s="134"/>
      <c r="TQY352" s="134"/>
      <c r="TQZ352" s="134"/>
      <c r="TRA352" s="134"/>
      <c r="TRB352" s="134"/>
      <c r="TRC352" s="134"/>
      <c r="TRD352" s="134"/>
      <c r="TRE352" s="134"/>
      <c r="TRF352" s="134"/>
      <c r="TRG352" s="134"/>
      <c r="TRH352" s="134"/>
      <c r="TRI352" s="134"/>
      <c r="TRJ352" s="134"/>
      <c r="TRK352" s="134"/>
      <c r="TRL352" s="134"/>
      <c r="TRM352" s="134"/>
      <c r="TRN352" s="134"/>
      <c r="TRO352" s="134"/>
      <c r="TRP352" s="134"/>
      <c r="TRQ352" s="134"/>
      <c r="TRR352" s="134"/>
      <c r="TRS352" s="134"/>
      <c r="TRT352" s="134"/>
      <c r="TRU352" s="134"/>
      <c r="TRV352" s="134"/>
      <c r="TRW352" s="134"/>
      <c r="TRX352" s="134"/>
      <c r="TRY352" s="134"/>
      <c r="TRZ352" s="134"/>
      <c r="TSA352" s="134"/>
      <c r="TSB352" s="134"/>
      <c r="TSC352" s="134"/>
      <c r="TSD352" s="134"/>
      <c r="TSE352" s="134"/>
      <c r="TSF352" s="134"/>
      <c r="TSG352" s="134"/>
      <c r="TSH352" s="134"/>
      <c r="TSI352" s="134"/>
      <c r="TSJ352" s="134"/>
      <c r="TSK352" s="134"/>
      <c r="TSL352" s="134"/>
      <c r="TSM352" s="134"/>
      <c r="TSN352" s="134"/>
      <c r="TSO352" s="134"/>
      <c r="TSP352" s="134"/>
      <c r="TSQ352" s="134"/>
      <c r="TSR352" s="134"/>
      <c r="TSS352" s="134"/>
      <c r="TST352" s="134"/>
      <c r="TSU352" s="134"/>
      <c r="TSV352" s="134"/>
      <c r="TSW352" s="134"/>
      <c r="TSX352" s="134"/>
      <c r="TSY352" s="134"/>
      <c r="TSZ352" s="134"/>
      <c r="TTA352" s="134"/>
      <c r="TTB352" s="134"/>
      <c r="TTC352" s="134"/>
      <c r="TTD352" s="134"/>
      <c r="TTE352" s="134"/>
      <c r="TTF352" s="134"/>
      <c r="TTG352" s="134"/>
      <c r="TTH352" s="134"/>
      <c r="TTI352" s="134"/>
      <c r="TTJ352" s="134"/>
      <c r="TTK352" s="134"/>
      <c r="TTL352" s="134"/>
      <c r="TTM352" s="134"/>
      <c r="TTN352" s="134"/>
      <c r="TTO352" s="134"/>
      <c r="TTP352" s="134"/>
      <c r="TTQ352" s="134"/>
      <c r="TTR352" s="134"/>
      <c r="TTS352" s="134"/>
      <c r="TTT352" s="134"/>
      <c r="TTU352" s="134"/>
      <c r="TTV352" s="134"/>
      <c r="TTW352" s="134"/>
      <c r="TTX352" s="134"/>
      <c r="TTY352" s="134"/>
      <c r="TTZ352" s="134"/>
      <c r="TUA352" s="134"/>
      <c r="TUB352" s="134"/>
      <c r="TUC352" s="134"/>
      <c r="TUD352" s="134"/>
      <c r="TUE352" s="134"/>
      <c r="TUF352" s="134"/>
      <c r="TUG352" s="134"/>
      <c r="TUH352" s="134"/>
      <c r="TUI352" s="134"/>
      <c r="TUJ352" s="134"/>
      <c r="TUK352" s="134"/>
      <c r="TUL352" s="134"/>
      <c r="TUM352" s="134"/>
      <c r="TUN352" s="134"/>
      <c r="TUO352" s="134"/>
      <c r="TUP352" s="134"/>
      <c r="TUQ352" s="134"/>
      <c r="TUR352" s="134"/>
      <c r="TUS352" s="134"/>
      <c r="TUT352" s="134"/>
      <c r="TUU352" s="134"/>
      <c r="TUV352" s="134"/>
      <c r="TUW352" s="134"/>
      <c r="TUX352" s="134"/>
      <c r="TUY352" s="134"/>
      <c r="TUZ352" s="134"/>
      <c r="TVA352" s="134"/>
      <c r="TVB352" s="134"/>
      <c r="TVC352" s="134"/>
      <c r="TVD352" s="134"/>
      <c r="TVE352" s="134"/>
      <c r="TVF352" s="134"/>
      <c r="TVG352" s="134"/>
      <c r="TVH352" s="134"/>
      <c r="TVI352" s="134"/>
      <c r="TVJ352" s="134"/>
      <c r="TVK352" s="134"/>
      <c r="TVL352" s="134"/>
      <c r="TVM352" s="134"/>
      <c r="TVN352" s="134"/>
      <c r="TVO352" s="134"/>
      <c r="TVP352" s="134"/>
      <c r="TVQ352" s="134"/>
      <c r="TVR352" s="134"/>
      <c r="TVS352" s="134"/>
      <c r="TVT352" s="134"/>
      <c r="TVU352" s="134"/>
      <c r="TVV352" s="134"/>
      <c r="TVW352" s="134"/>
      <c r="TVX352" s="134"/>
      <c r="TVY352" s="134"/>
      <c r="TVZ352" s="134"/>
      <c r="TWA352" s="134"/>
      <c r="TWB352" s="134"/>
      <c r="TWC352" s="134"/>
      <c r="TWD352" s="134"/>
      <c r="TWE352" s="134"/>
      <c r="TWF352" s="134"/>
      <c r="TWG352" s="134"/>
      <c r="TWH352" s="134"/>
      <c r="TWI352" s="134"/>
      <c r="TWJ352" s="134"/>
      <c r="TWK352" s="134"/>
      <c r="TWL352" s="134"/>
      <c r="TWM352" s="134"/>
      <c r="TWN352" s="134"/>
      <c r="TWO352" s="134"/>
      <c r="TWP352" s="134"/>
      <c r="TWQ352" s="134"/>
      <c r="TWR352" s="134"/>
      <c r="TWS352" s="134"/>
      <c r="TWT352" s="134"/>
      <c r="TWU352" s="134"/>
      <c r="TWV352" s="134"/>
      <c r="TWW352" s="134"/>
      <c r="TWX352" s="134"/>
      <c r="TWY352" s="134"/>
      <c r="TWZ352" s="134"/>
      <c r="TXA352" s="134"/>
      <c r="TXB352" s="134"/>
      <c r="TXC352" s="134"/>
      <c r="TXD352" s="134"/>
      <c r="TXE352" s="134"/>
      <c r="TXF352" s="134"/>
      <c r="TXG352" s="134"/>
      <c r="TXH352" s="134"/>
      <c r="TXI352" s="134"/>
      <c r="TXJ352" s="134"/>
      <c r="TXK352" s="134"/>
      <c r="TXL352" s="134"/>
      <c r="TXM352" s="134"/>
      <c r="TXN352" s="134"/>
      <c r="TXO352" s="134"/>
      <c r="TXP352" s="134"/>
      <c r="TXQ352" s="134"/>
      <c r="TXR352" s="134"/>
      <c r="TXS352" s="134"/>
      <c r="TXT352" s="134"/>
      <c r="TXU352" s="134"/>
      <c r="TXV352" s="134"/>
      <c r="TXW352" s="134"/>
      <c r="TXX352" s="134"/>
      <c r="TXY352" s="134"/>
      <c r="TXZ352" s="134"/>
      <c r="TYA352" s="134"/>
      <c r="TYB352" s="134"/>
      <c r="TYC352" s="134"/>
      <c r="TYD352" s="134"/>
      <c r="TYE352" s="134"/>
      <c r="TYF352" s="134"/>
      <c r="TYG352" s="134"/>
      <c r="TYH352" s="134"/>
      <c r="TYI352" s="134"/>
      <c r="TYJ352" s="134"/>
      <c r="TYK352" s="134"/>
      <c r="TYL352" s="134"/>
      <c r="TYM352" s="134"/>
      <c r="TYN352" s="134"/>
      <c r="TYO352" s="134"/>
      <c r="TYP352" s="134"/>
      <c r="TYQ352" s="134"/>
      <c r="TYR352" s="134"/>
      <c r="TYS352" s="134"/>
      <c r="TYT352" s="134"/>
      <c r="TYU352" s="134"/>
      <c r="TYV352" s="134"/>
      <c r="TYW352" s="134"/>
      <c r="TYX352" s="134"/>
      <c r="TYY352" s="134"/>
      <c r="TYZ352" s="134"/>
      <c r="TZA352" s="134"/>
      <c r="TZB352" s="134"/>
      <c r="TZC352" s="134"/>
      <c r="TZD352" s="134"/>
      <c r="TZE352" s="134"/>
      <c r="TZF352" s="134"/>
      <c r="TZG352" s="134"/>
      <c r="TZH352" s="134"/>
      <c r="TZI352" s="134"/>
      <c r="TZJ352" s="134"/>
      <c r="TZK352" s="134"/>
      <c r="TZL352" s="134"/>
      <c r="TZM352" s="134"/>
      <c r="TZN352" s="134"/>
      <c r="TZO352" s="134"/>
      <c r="TZP352" s="134"/>
      <c r="TZQ352" s="134"/>
      <c r="TZR352" s="134"/>
      <c r="TZS352" s="134"/>
      <c r="TZT352" s="134"/>
      <c r="TZU352" s="134"/>
      <c r="TZV352" s="134"/>
      <c r="TZW352" s="134"/>
      <c r="TZX352" s="134"/>
      <c r="TZY352" s="134"/>
      <c r="TZZ352" s="134"/>
      <c r="UAA352" s="134"/>
      <c r="UAB352" s="134"/>
      <c r="UAC352" s="134"/>
      <c r="UAD352" s="134"/>
      <c r="UAE352" s="134"/>
      <c r="UAF352" s="134"/>
      <c r="UAG352" s="134"/>
      <c r="UAH352" s="134"/>
      <c r="UAI352" s="134"/>
      <c r="UAJ352" s="134"/>
      <c r="UAK352" s="134"/>
      <c r="UAL352" s="134"/>
      <c r="UAM352" s="134"/>
      <c r="UAN352" s="134"/>
      <c r="UAO352" s="134"/>
      <c r="UAP352" s="134"/>
      <c r="UAQ352" s="134"/>
      <c r="UAR352" s="134"/>
      <c r="UAS352" s="134"/>
      <c r="UAT352" s="134"/>
      <c r="UAU352" s="134"/>
      <c r="UAV352" s="134"/>
      <c r="UAW352" s="134"/>
      <c r="UAX352" s="134"/>
      <c r="UAY352" s="134"/>
      <c r="UAZ352" s="134"/>
      <c r="UBA352" s="134"/>
      <c r="UBB352" s="134"/>
      <c r="UBC352" s="134"/>
      <c r="UBD352" s="134"/>
      <c r="UBE352" s="134"/>
      <c r="UBF352" s="134"/>
      <c r="UBG352" s="134"/>
      <c r="UBH352" s="134"/>
      <c r="UBI352" s="134"/>
      <c r="UBJ352" s="134"/>
      <c r="UBK352" s="134"/>
      <c r="UBL352" s="134"/>
      <c r="UBM352" s="134"/>
      <c r="UBN352" s="134"/>
      <c r="UBO352" s="134"/>
      <c r="UBP352" s="134"/>
      <c r="UBQ352" s="134"/>
      <c r="UBR352" s="134"/>
      <c r="UBS352" s="134"/>
      <c r="UBT352" s="134"/>
      <c r="UBU352" s="134"/>
      <c r="UBV352" s="134"/>
      <c r="UBW352" s="134"/>
      <c r="UBX352" s="134"/>
      <c r="UBY352" s="134"/>
      <c r="UBZ352" s="134"/>
      <c r="UCA352" s="134"/>
      <c r="UCB352" s="134"/>
      <c r="UCC352" s="134"/>
      <c r="UCD352" s="134"/>
      <c r="UCE352" s="134"/>
      <c r="UCF352" s="134"/>
      <c r="UCG352" s="134"/>
      <c r="UCH352" s="134"/>
      <c r="UCI352" s="134"/>
      <c r="UCJ352" s="134"/>
      <c r="UCK352" s="134"/>
      <c r="UCL352" s="134"/>
      <c r="UCM352" s="134"/>
      <c r="UCN352" s="134"/>
      <c r="UCO352" s="134"/>
      <c r="UCP352" s="134"/>
      <c r="UCQ352" s="134"/>
      <c r="UCR352" s="134"/>
      <c r="UCS352" s="134"/>
      <c r="UCT352" s="134"/>
      <c r="UCU352" s="134"/>
      <c r="UCV352" s="134"/>
      <c r="UCW352" s="134"/>
      <c r="UCX352" s="134"/>
      <c r="UCY352" s="134"/>
      <c r="UCZ352" s="134"/>
      <c r="UDA352" s="134"/>
      <c r="UDB352" s="134"/>
      <c r="UDC352" s="134"/>
      <c r="UDD352" s="134"/>
      <c r="UDE352" s="134"/>
      <c r="UDF352" s="134"/>
      <c r="UDG352" s="134"/>
      <c r="UDH352" s="134"/>
      <c r="UDI352" s="134"/>
      <c r="UDJ352" s="134"/>
      <c r="UDK352" s="134"/>
      <c r="UDL352" s="134"/>
      <c r="UDM352" s="134"/>
      <c r="UDN352" s="134"/>
      <c r="UDO352" s="134"/>
      <c r="UDP352" s="134"/>
      <c r="UDQ352" s="134"/>
      <c r="UDR352" s="134"/>
      <c r="UDS352" s="134"/>
      <c r="UDT352" s="134"/>
      <c r="UDU352" s="134"/>
      <c r="UDV352" s="134"/>
      <c r="UDW352" s="134"/>
      <c r="UDX352" s="134"/>
      <c r="UDY352" s="134"/>
      <c r="UDZ352" s="134"/>
      <c r="UEA352" s="134"/>
      <c r="UEB352" s="134"/>
      <c r="UEC352" s="134"/>
      <c r="UED352" s="134"/>
      <c r="UEE352" s="134"/>
      <c r="UEF352" s="134"/>
      <c r="UEG352" s="134"/>
      <c r="UEH352" s="134"/>
      <c r="UEI352" s="134"/>
      <c r="UEJ352" s="134"/>
      <c r="UEK352" s="134"/>
      <c r="UEL352" s="134"/>
      <c r="UEM352" s="134"/>
      <c r="UEN352" s="134"/>
      <c r="UEO352" s="134"/>
      <c r="UEP352" s="134"/>
      <c r="UEQ352" s="134"/>
      <c r="UER352" s="134"/>
      <c r="UES352" s="134"/>
      <c r="UET352" s="134"/>
      <c r="UEU352" s="134"/>
      <c r="UEV352" s="134"/>
      <c r="UEW352" s="134"/>
      <c r="UEX352" s="134"/>
      <c r="UEY352" s="134"/>
      <c r="UEZ352" s="134"/>
      <c r="UFA352" s="134"/>
      <c r="UFB352" s="134"/>
      <c r="UFC352" s="134"/>
      <c r="UFD352" s="134"/>
      <c r="UFE352" s="134"/>
      <c r="UFF352" s="134"/>
      <c r="UFG352" s="134"/>
      <c r="UFH352" s="134"/>
      <c r="UFI352" s="134"/>
      <c r="UFJ352" s="134"/>
      <c r="UFK352" s="134"/>
      <c r="UFL352" s="134"/>
      <c r="UFM352" s="134"/>
      <c r="UFN352" s="134"/>
      <c r="UFO352" s="134"/>
      <c r="UFP352" s="134"/>
      <c r="UFQ352" s="134"/>
      <c r="UFR352" s="134"/>
      <c r="UFS352" s="134"/>
      <c r="UFT352" s="134"/>
      <c r="UFU352" s="134"/>
      <c r="UFV352" s="134"/>
      <c r="UFW352" s="134"/>
      <c r="UFX352" s="134"/>
      <c r="UFY352" s="134"/>
      <c r="UFZ352" s="134"/>
      <c r="UGA352" s="134"/>
      <c r="UGB352" s="134"/>
      <c r="UGC352" s="134"/>
      <c r="UGD352" s="134"/>
      <c r="UGE352" s="134"/>
      <c r="UGF352" s="134"/>
      <c r="UGG352" s="134"/>
      <c r="UGH352" s="134"/>
      <c r="UGI352" s="134"/>
      <c r="UGJ352" s="134"/>
      <c r="UGK352" s="134"/>
      <c r="UGL352" s="134"/>
      <c r="UGM352" s="134"/>
      <c r="UGN352" s="134"/>
      <c r="UGO352" s="134"/>
      <c r="UGP352" s="134"/>
      <c r="UGQ352" s="134"/>
      <c r="UGR352" s="134"/>
      <c r="UGS352" s="134"/>
      <c r="UGT352" s="134"/>
      <c r="UGU352" s="134"/>
      <c r="UGV352" s="134"/>
      <c r="UGW352" s="134"/>
      <c r="UGX352" s="134"/>
      <c r="UGY352" s="134"/>
      <c r="UGZ352" s="134"/>
      <c r="UHA352" s="134"/>
      <c r="UHB352" s="134"/>
      <c r="UHC352" s="134"/>
      <c r="UHD352" s="134"/>
      <c r="UHE352" s="134"/>
      <c r="UHF352" s="134"/>
      <c r="UHG352" s="134"/>
      <c r="UHH352" s="134"/>
      <c r="UHI352" s="134"/>
      <c r="UHJ352" s="134"/>
      <c r="UHK352" s="134"/>
      <c r="UHL352" s="134"/>
      <c r="UHM352" s="134"/>
      <c r="UHN352" s="134"/>
      <c r="UHO352" s="134"/>
      <c r="UHP352" s="134"/>
      <c r="UHQ352" s="134"/>
      <c r="UHR352" s="134"/>
      <c r="UHS352" s="134"/>
      <c r="UHT352" s="134"/>
      <c r="UHU352" s="134"/>
      <c r="UHV352" s="134"/>
      <c r="UHW352" s="134"/>
      <c r="UHX352" s="134"/>
      <c r="UHY352" s="134"/>
      <c r="UHZ352" s="134"/>
      <c r="UIA352" s="134"/>
      <c r="UIB352" s="134"/>
      <c r="UIC352" s="134"/>
      <c r="UID352" s="134"/>
      <c r="UIE352" s="134"/>
      <c r="UIF352" s="134"/>
      <c r="UIG352" s="134"/>
      <c r="UIH352" s="134"/>
      <c r="UII352" s="134"/>
      <c r="UIJ352" s="134"/>
      <c r="UIK352" s="134"/>
      <c r="UIL352" s="134"/>
      <c r="UIM352" s="134"/>
      <c r="UIN352" s="134"/>
      <c r="UIO352" s="134"/>
      <c r="UIP352" s="134"/>
      <c r="UIQ352" s="134"/>
      <c r="UIR352" s="134"/>
      <c r="UIS352" s="134"/>
      <c r="UIT352" s="134"/>
      <c r="UIU352" s="134"/>
      <c r="UIV352" s="134"/>
      <c r="UIW352" s="134"/>
      <c r="UIX352" s="134"/>
      <c r="UIY352" s="134"/>
      <c r="UIZ352" s="134"/>
      <c r="UJA352" s="134"/>
      <c r="UJB352" s="134"/>
      <c r="UJC352" s="134"/>
      <c r="UJD352" s="134"/>
      <c r="UJE352" s="134"/>
      <c r="UJF352" s="134"/>
      <c r="UJG352" s="134"/>
      <c r="UJH352" s="134"/>
      <c r="UJI352" s="134"/>
      <c r="UJJ352" s="134"/>
      <c r="UJK352" s="134"/>
      <c r="UJL352" s="134"/>
      <c r="UJM352" s="134"/>
      <c r="UJN352" s="134"/>
      <c r="UJO352" s="134"/>
      <c r="UJP352" s="134"/>
      <c r="UJQ352" s="134"/>
      <c r="UJR352" s="134"/>
      <c r="UJS352" s="134"/>
      <c r="UJT352" s="134"/>
      <c r="UJU352" s="134"/>
      <c r="UJV352" s="134"/>
      <c r="UJW352" s="134"/>
      <c r="UJX352" s="134"/>
      <c r="UJY352" s="134"/>
      <c r="UJZ352" s="134"/>
      <c r="UKA352" s="134"/>
      <c r="UKB352" s="134"/>
      <c r="UKC352" s="134"/>
      <c r="UKD352" s="134"/>
      <c r="UKE352" s="134"/>
      <c r="UKF352" s="134"/>
      <c r="UKG352" s="134"/>
      <c r="UKH352" s="134"/>
      <c r="UKI352" s="134"/>
      <c r="UKJ352" s="134"/>
      <c r="UKK352" s="134"/>
      <c r="UKL352" s="134"/>
      <c r="UKM352" s="134"/>
      <c r="UKN352" s="134"/>
      <c r="UKO352" s="134"/>
      <c r="UKP352" s="134"/>
      <c r="UKQ352" s="134"/>
      <c r="UKR352" s="134"/>
      <c r="UKS352" s="134"/>
      <c r="UKT352" s="134"/>
      <c r="UKU352" s="134"/>
      <c r="UKV352" s="134"/>
      <c r="UKW352" s="134"/>
      <c r="UKX352" s="134"/>
      <c r="UKY352" s="134"/>
      <c r="UKZ352" s="134"/>
      <c r="ULA352" s="134"/>
      <c r="ULB352" s="134"/>
      <c r="ULC352" s="134"/>
      <c r="ULD352" s="134"/>
      <c r="ULE352" s="134"/>
      <c r="ULF352" s="134"/>
      <c r="ULG352" s="134"/>
      <c r="ULH352" s="134"/>
      <c r="ULI352" s="134"/>
      <c r="ULJ352" s="134"/>
      <c r="ULK352" s="134"/>
      <c r="ULL352" s="134"/>
      <c r="ULM352" s="134"/>
      <c r="ULN352" s="134"/>
      <c r="ULO352" s="134"/>
      <c r="ULP352" s="134"/>
      <c r="ULQ352" s="134"/>
      <c r="ULR352" s="134"/>
      <c r="ULS352" s="134"/>
      <c r="ULT352" s="134"/>
      <c r="ULU352" s="134"/>
      <c r="ULV352" s="134"/>
      <c r="ULW352" s="134"/>
      <c r="ULX352" s="134"/>
      <c r="ULY352" s="134"/>
      <c r="ULZ352" s="134"/>
      <c r="UMA352" s="134"/>
      <c r="UMB352" s="134"/>
      <c r="UMC352" s="134"/>
      <c r="UMD352" s="134"/>
      <c r="UME352" s="134"/>
      <c r="UMF352" s="134"/>
      <c r="UMG352" s="134"/>
      <c r="UMH352" s="134"/>
      <c r="UMI352" s="134"/>
      <c r="UMJ352" s="134"/>
      <c r="UMK352" s="134"/>
      <c r="UML352" s="134"/>
      <c r="UMM352" s="134"/>
      <c r="UMN352" s="134"/>
      <c r="UMO352" s="134"/>
      <c r="UMP352" s="134"/>
      <c r="UMQ352" s="134"/>
      <c r="UMR352" s="134"/>
      <c r="UMS352" s="134"/>
      <c r="UMT352" s="134"/>
      <c r="UMU352" s="134"/>
      <c r="UMV352" s="134"/>
      <c r="UMW352" s="134"/>
      <c r="UMX352" s="134"/>
      <c r="UMY352" s="134"/>
      <c r="UMZ352" s="134"/>
      <c r="UNA352" s="134"/>
      <c r="UNB352" s="134"/>
      <c r="UNC352" s="134"/>
      <c r="UND352" s="134"/>
      <c r="UNE352" s="134"/>
      <c r="UNF352" s="134"/>
      <c r="UNG352" s="134"/>
      <c r="UNH352" s="134"/>
      <c r="UNI352" s="134"/>
      <c r="UNJ352" s="134"/>
      <c r="UNK352" s="134"/>
      <c r="UNL352" s="134"/>
      <c r="UNM352" s="134"/>
      <c r="UNN352" s="134"/>
      <c r="UNO352" s="134"/>
      <c r="UNP352" s="134"/>
      <c r="UNQ352" s="134"/>
      <c r="UNR352" s="134"/>
      <c r="UNS352" s="134"/>
      <c r="UNT352" s="134"/>
      <c r="UNU352" s="134"/>
      <c r="UNV352" s="134"/>
      <c r="UNW352" s="134"/>
      <c r="UNX352" s="134"/>
      <c r="UNY352" s="134"/>
      <c r="UNZ352" s="134"/>
      <c r="UOA352" s="134"/>
      <c r="UOB352" s="134"/>
      <c r="UOC352" s="134"/>
      <c r="UOD352" s="134"/>
      <c r="UOE352" s="134"/>
      <c r="UOF352" s="134"/>
      <c r="UOG352" s="134"/>
      <c r="UOH352" s="134"/>
      <c r="UOI352" s="134"/>
      <c r="UOJ352" s="134"/>
      <c r="UOK352" s="134"/>
      <c r="UOL352" s="134"/>
      <c r="UOM352" s="134"/>
      <c r="UON352" s="134"/>
      <c r="UOO352" s="134"/>
      <c r="UOP352" s="134"/>
      <c r="UOQ352" s="134"/>
      <c r="UOR352" s="134"/>
      <c r="UOS352" s="134"/>
      <c r="UOT352" s="134"/>
      <c r="UOU352" s="134"/>
      <c r="UOV352" s="134"/>
      <c r="UOW352" s="134"/>
      <c r="UOX352" s="134"/>
      <c r="UOY352" s="134"/>
      <c r="UOZ352" s="134"/>
      <c r="UPA352" s="134"/>
      <c r="UPB352" s="134"/>
      <c r="UPC352" s="134"/>
      <c r="UPD352" s="134"/>
      <c r="UPE352" s="134"/>
      <c r="UPF352" s="134"/>
      <c r="UPG352" s="134"/>
      <c r="UPH352" s="134"/>
      <c r="UPI352" s="134"/>
      <c r="UPJ352" s="134"/>
      <c r="UPK352" s="134"/>
      <c r="UPL352" s="134"/>
      <c r="UPM352" s="134"/>
      <c r="UPN352" s="134"/>
      <c r="UPO352" s="134"/>
      <c r="UPP352" s="134"/>
      <c r="UPQ352" s="134"/>
      <c r="UPR352" s="134"/>
      <c r="UPS352" s="134"/>
      <c r="UPT352" s="134"/>
      <c r="UPU352" s="134"/>
      <c r="UPV352" s="134"/>
      <c r="UPW352" s="134"/>
      <c r="UPX352" s="134"/>
      <c r="UPY352" s="134"/>
      <c r="UPZ352" s="134"/>
      <c r="UQA352" s="134"/>
      <c r="UQB352" s="134"/>
      <c r="UQC352" s="134"/>
      <c r="UQD352" s="134"/>
      <c r="UQE352" s="134"/>
      <c r="UQF352" s="134"/>
      <c r="UQG352" s="134"/>
      <c r="UQH352" s="134"/>
      <c r="UQI352" s="134"/>
      <c r="UQJ352" s="134"/>
      <c r="UQK352" s="134"/>
      <c r="UQL352" s="134"/>
      <c r="UQM352" s="134"/>
      <c r="UQN352" s="134"/>
      <c r="UQO352" s="134"/>
      <c r="UQP352" s="134"/>
      <c r="UQQ352" s="134"/>
      <c r="UQR352" s="134"/>
      <c r="UQS352" s="134"/>
      <c r="UQT352" s="134"/>
      <c r="UQU352" s="134"/>
      <c r="UQV352" s="134"/>
      <c r="UQW352" s="134"/>
      <c r="UQX352" s="134"/>
      <c r="UQY352" s="134"/>
      <c r="UQZ352" s="134"/>
      <c r="URA352" s="134"/>
      <c r="URB352" s="134"/>
      <c r="URC352" s="134"/>
      <c r="URD352" s="134"/>
      <c r="URE352" s="134"/>
      <c r="URF352" s="134"/>
      <c r="URG352" s="134"/>
      <c r="URH352" s="134"/>
      <c r="URI352" s="134"/>
      <c r="URJ352" s="134"/>
      <c r="URK352" s="134"/>
      <c r="URL352" s="134"/>
      <c r="URM352" s="134"/>
      <c r="URN352" s="134"/>
      <c r="URO352" s="134"/>
      <c r="URP352" s="134"/>
      <c r="URQ352" s="134"/>
      <c r="URR352" s="134"/>
      <c r="URS352" s="134"/>
      <c r="URT352" s="134"/>
      <c r="URU352" s="134"/>
      <c r="URV352" s="134"/>
      <c r="URW352" s="134"/>
      <c r="URX352" s="134"/>
      <c r="URY352" s="134"/>
      <c r="URZ352" s="134"/>
      <c r="USA352" s="134"/>
      <c r="USB352" s="134"/>
      <c r="USC352" s="134"/>
      <c r="USD352" s="134"/>
      <c r="USE352" s="134"/>
      <c r="USF352" s="134"/>
      <c r="USG352" s="134"/>
      <c r="USH352" s="134"/>
      <c r="USI352" s="134"/>
      <c r="USJ352" s="134"/>
      <c r="USK352" s="134"/>
      <c r="USL352" s="134"/>
      <c r="USM352" s="134"/>
      <c r="USN352" s="134"/>
      <c r="USO352" s="134"/>
      <c r="USP352" s="134"/>
      <c r="USQ352" s="134"/>
      <c r="USR352" s="134"/>
      <c r="USS352" s="134"/>
      <c r="UST352" s="134"/>
      <c r="USU352" s="134"/>
      <c r="USV352" s="134"/>
      <c r="USW352" s="134"/>
      <c r="USX352" s="134"/>
      <c r="USY352" s="134"/>
      <c r="USZ352" s="134"/>
      <c r="UTA352" s="134"/>
      <c r="UTB352" s="134"/>
      <c r="UTC352" s="134"/>
      <c r="UTD352" s="134"/>
      <c r="UTE352" s="134"/>
      <c r="UTF352" s="134"/>
      <c r="UTG352" s="134"/>
      <c r="UTH352" s="134"/>
      <c r="UTI352" s="134"/>
      <c r="UTJ352" s="134"/>
      <c r="UTK352" s="134"/>
      <c r="UTL352" s="134"/>
      <c r="UTM352" s="134"/>
      <c r="UTN352" s="134"/>
      <c r="UTO352" s="134"/>
      <c r="UTP352" s="134"/>
      <c r="UTQ352" s="134"/>
      <c r="UTR352" s="134"/>
      <c r="UTS352" s="134"/>
      <c r="UTT352" s="134"/>
      <c r="UTU352" s="134"/>
      <c r="UTV352" s="134"/>
      <c r="UTW352" s="134"/>
      <c r="UTX352" s="134"/>
      <c r="UTY352" s="134"/>
      <c r="UTZ352" s="134"/>
      <c r="UUA352" s="134"/>
      <c r="UUB352" s="134"/>
      <c r="UUC352" s="134"/>
      <c r="UUD352" s="134"/>
      <c r="UUE352" s="134"/>
      <c r="UUF352" s="134"/>
      <c r="UUG352" s="134"/>
      <c r="UUH352" s="134"/>
      <c r="UUI352" s="134"/>
      <c r="UUJ352" s="134"/>
      <c r="UUK352" s="134"/>
      <c r="UUL352" s="134"/>
      <c r="UUM352" s="134"/>
      <c r="UUN352" s="134"/>
      <c r="UUO352" s="134"/>
      <c r="UUP352" s="134"/>
      <c r="UUQ352" s="134"/>
      <c r="UUR352" s="134"/>
      <c r="UUS352" s="134"/>
      <c r="UUT352" s="134"/>
      <c r="UUU352" s="134"/>
      <c r="UUV352" s="134"/>
      <c r="UUW352" s="134"/>
      <c r="UUX352" s="134"/>
      <c r="UUY352" s="134"/>
      <c r="UUZ352" s="134"/>
      <c r="UVA352" s="134"/>
      <c r="UVB352" s="134"/>
      <c r="UVC352" s="134"/>
      <c r="UVD352" s="134"/>
      <c r="UVE352" s="134"/>
      <c r="UVF352" s="134"/>
      <c r="UVG352" s="134"/>
      <c r="UVH352" s="134"/>
      <c r="UVI352" s="134"/>
      <c r="UVJ352" s="134"/>
      <c r="UVK352" s="134"/>
      <c r="UVL352" s="134"/>
      <c r="UVM352" s="134"/>
      <c r="UVN352" s="134"/>
      <c r="UVO352" s="134"/>
      <c r="UVP352" s="134"/>
      <c r="UVQ352" s="134"/>
      <c r="UVR352" s="134"/>
      <c r="UVS352" s="134"/>
      <c r="UVT352" s="134"/>
      <c r="UVU352" s="134"/>
      <c r="UVV352" s="134"/>
      <c r="UVW352" s="134"/>
      <c r="UVX352" s="134"/>
      <c r="UVY352" s="134"/>
      <c r="UVZ352" s="134"/>
      <c r="UWA352" s="134"/>
      <c r="UWB352" s="134"/>
      <c r="UWC352" s="134"/>
      <c r="UWD352" s="134"/>
      <c r="UWE352" s="134"/>
      <c r="UWF352" s="134"/>
      <c r="UWG352" s="134"/>
      <c r="UWH352" s="134"/>
      <c r="UWI352" s="134"/>
      <c r="UWJ352" s="134"/>
      <c r="UWK352" s="134"/>
      <c r="UWL352" s="134"/>
      <c r="UWM352" s="134"/>
      <c r="UWN352" s="134"/>
      <c r="UWO352" s="134"/>
      <c r="UWP352" s="134"/>
      <c r="UWQ352" s="134"/>
      <c r="UWR352" s="134"/>
      <c r="UWS352" s="134"/>
      <c r="UWT352" s="134"/>
      <c r="UWU352" s="134"/>
      <c r="UWV352" s="134"/>
      <c r="UWW352" s="134"/>
      <c r="UWX352" s="134"/>
      <c r="UWY352" s="134"/>
      <c r="UWZ352" s="134"/>
      <c r="UXA352" s="134"/>
      <c r="UXB352" s="134"/>
      <c r="UXC352" s="134"/>
      <c r="UXD352" s="134"/>
      <c r="UXE352" s="134"/>
      <c r="UXF352" s="134"/>
      <c r="UXG352" s="134"/>
      <c r="UXH352" s="134"/>
      <c r="UXI352" s="134"/>
      <c r="UXJ352" s="134"/>
      <c r="UXK352" s="134"/>
      <c r="UXL352" s="134"/>
      <c r="UXM352" s="134"/>
      <c r="UXN352" s="134"/>
      <c r="UXO352" s="134"/>
      <c r="UXP352" s="134"/>
      <c r="UXQ352" s="134"/>
      <c r="UXR352" s="134"/>
      <c r="UXS352" s="134"/>
      <c r="UXT352" s="134"/>
      <c r="UXU352" s="134"/>
      <c r="UXV352" s="134"/>
      <c r="UXW352" s="134"/>
      <c r="UXX352" s="134"/>
      <c r="UXY352" s="134"/>
      <c r="UXZ352" s="134"/>
      <c r="UYA352" s="134"/>
      <c r="UYB352" s="134"/>
      <c r="UYC352" s="134"/>
      <c r="UYD352" s="134"/>
      <c r="UYE352" s="134"/>
      <c r="UYF352" s="134"/>
      <c r="UYG352" s="134"/>
      <c r="UYH352" s="134"/>
      <c r="UYI352" s="134"/>
      <c r="UYJ352" s="134"/>
      <c r="UYK352" s="134"/>
      <c r="UYL352" s="134"/>
      <c r="UYM352" s="134"/>
      <c r="UYN352" s="134"/>
      <c r="UYO352" s="134"/>
      <c r="UYP352" s="134"/>
      <c r="UYQ352" s="134"/>
      <c r="UYR352" s="134"/>
      <c r="UYS352" s="134"/>
      <c r="UYT352" s="134"/>
      <c r="UYU352" s="134"/>
      <c r="UYV352" s="134"/>
      <c r="UYW352" s="134"/>
      <c r="UYX352" s="134"/>
      <c r="UYY352" s="134"/>
      <c r="UYZ352" s="134"/>
      <c r="UZA352" s="134"/>
      <c r="UZB352" s="134"/>
      <c r="UZC352" s="134"/>
      <c r="UZD352" s="134"/>
      <c r="UZE352" s="134"/>
      <c r="UZF352" s="134"/>
      <c r="UZG352" s="134"/>
      <c r="UZH352" s="134"/>
      <c r="UZI352" s="134"/>
      <c r="UZJ352" s="134"/>
      <c r="UZK352" s="134"/>
      <c r="UZL352" s="134"/>
      <c r="UZM352" s="134"/>
      <c r="UZN352" s="134"/>
      <c r="UZO352" s="134"/>
      <c r="UZP352" s="134"/>
      <c r="UZQ352" s="134"/>
      <c r="UZR352" s="134"/>
      <c r="UZS352" s="134"/>
      <c r="UZT352" s="134"/>
      <c r="UZU352" s="134"/>
      <c r="UZV352" s="134"/>
      <c r="UZW352" s="134"/>
      <c r="UZX352" s="134"/>
      <c r="UZY352" s="134"/>
      <c r="UZZ352" s="134"/>
      <c r="VAA352" s="134"/>
      <c r="VAB352" s="134"/>
      <c r="VAC352" s="134"/>
      <c r="VAD352" s="134"/>
      <c r="VAE352" s="134"/>
      <c r="VAF352" s="134"/>
      <c r="VAG352" s="134"/>
      <c r="VAH352" s="134"/>
      <c r="VAI352" s="134"/>
      <c r="VAJ352" s="134"/>
      <c r="VAK352" s="134"/>
      <c r="VAL352" s="134"/>
      <c r="VAM352" s="134"/>
      <c r="VAN352" s="134"/>
      <c r="VAO352" s="134"/>
      <c r="VAP352" s="134"/>
      <c r="VAQ352" s="134"/>
      <c r="VAR352" s="134"/>
      <c r="VAS352" s="134"/>
      <c r="VAT352" s="134"/>
      <c r="VAU352" s="134"/>
      <c r="VAV352" s="134"/>
      <c r="VAW352" s="134"/>
      <c r="VAX352" s="134"/>
      <c r="VAY352" s="134"/>
      <c r="VAZ352" s="134"/>
      <c r="VBA352" s="134"/>
      <c r="VBB352" s="134"/>
      <c r="VBC352" s="134"/>
      <c r="VBD352" s="134"/>
      <c r="VBE352" s="134"/>
      <c r="VBF352" s="134"/>
      <c r="VBG352" s="134"/>
      <c r="VBH352" s="134"/>
      <c r="VBI352" s="134"/>
      <c r="VBJ352" s="134"/>
      <c r="VBK352" s="134"/>
      <c r="VBL352" s="134"/>
      <c r="VBM352" s="134"/>
      <c r="VBN352" s="134"/>
      <c r="VBO352" s="134"/>
      <c r="VBP352" s="134"/>
      <c r="VBQ352" s="134"/>
      <c r="VBR352" s="134"/>
      <c r="VBS352" s="134"/>
      <c r="VBT352" s="134"/>
      <c r="VBU352" s="134"/>
      <c r="VBV352" s="134"/>
      <c r="VBW352" s="134"/>
      <c r="VBX352" s="134"/>
      <c r="VBY352" s="134"/>
      <c r="VBZ352" s="134"/>
      <c r="VCA352" s="134"/>
      <c r="VCB352" s="134"/>
      <c r="VCC352" s="134"/>
      <c r="VCD352" s="134"/>
      <c r="VCE352" s="134"/>
      <c r="VCF352" s="134"/>
      <c r="VCG352" s="134"/>
      <c r="VCH352" s="134"/>
      <c r="VCI352" s="134"/>
      <c r="VCJ352" s="134"/>
      <c r="VCK352" s="134"/>
      <c r="VCL352" s="134"/>
      <c r="VCM352" s="134"/>
      <c r="VCN352" s="134"/>
      <c r="VCO352" s="134"/>
      <c r="VCP352" s="134"/>
      <c r="VCQ352" s="134"/>
      <c r="VCR352" s="134"/>
      <c r="VCS352" s="134"/>
      <c r="VCT352" s="134"/>
      <c r="VCU352" s="134"/>
      <c r="VCV352" s="134"/>
      <c r="VCW352" s="134"/>
      <c r="VCX352" s="134"/>
      <c r="VCY352" s="134"/>
      <c r="VCZ352" s="134"/>
      <c r="VDA352" s="134"/>
      <c r="VDB352" s="134"/>
      <c r="VDC352" s="134"/>
      <c r="VDD352" s="134"/>
      <c r="VDE352" s="134"/>
      <c r="VDF352" s="134"/>
      <c r="VDG352" s="134"/>
      <c r="VDH352" s="134"/>
      <c r="VDI352" s="134"/>
      <c r="VDJ352" s="134"/>
      <c r="VDK352" s="134"/>
      <c r="VDL352" s="134"/>
      <c r="VDM352" s="134"/>
      <c r="VDN352" s="134"/>
      <c r="VDO352" s="134"/>
      <c r="VDP352" s="134"/>
      <c r="VDQ352" s="134"/>
      <c r="VDR352" s="134"/>
      <c r="VDS352" s="134"/>
      <c r="VDT352" s="134"/>
      <c r="VDU352" s="134"/>
      <c r="VDV352" s="134"/>
      <c r="VDW352" s="134"/>
      <c r="VDX352" s="134"/>
      <c r="VDY352" s="134"/>
      <c r="VDZ352" s="134"/>
      <c r="VEA352" s="134"/>
      <c r="VEB352" s="134"/>
      <c r="VEC352" s="134"/>
      <c r="VED352" s="134"/>
      <c r="VEE352" s="134"/>
      <c r="VEF352" s="134"/>
      <c r="VEG352" s="134"/>
      <c r="VEH352" s="134"/>
      <c r="VEI352" s="134"/>
      <c r="VEJ352" s="134"/>
      <c r="VEK352" s="134"/>
      <c r="VEL352" s="134"/>
      <c r="VEM352" s="134"/>
      <c r="VEN352" s="134"/>
      <c r="VEO352" s="134"/>
      <c r="VEP352" s="134"/>
      <c r="VEQ352" s="134"/>
      <c r="VER352" s="134"/>
      <c r="VES352" s="134"/>
      <c r="VET352" s="134"/>
      <c r="VEU352" s="134"/>
      <c r="VEV352" s="134"/>
      <c r="VEW352" s="134"/>
      <c r="VEX352" s="134"/>
      <c r="VEY352" s="134"/>
      <c r="VEZ352" s="134"/>
      <c r="VFA352" s="134"/>
      <c r="VFB352" s="134"/>
      <c r="VFC352" s="134"/>
      <c r="VFD352" s="134"/>
      <c r="VFE352" s="134"/>
      <c r="VFF352" s="134"/>
      <c r="VFG352" s="134"/>
      <c r="VFH352" s="134"/>
      <c r="VFI352" s="134"/>
      <c r="VFJ352" s="134"/>
      <c r="VFK352" s="134"/>
      <c r="VFL352" s="134"/>
      <c r="VFM352" s="134"/>
      <c r="VFN352" s="134"/>
      <c r="VFO352" s="134"/>
      <c r="VFP352" s="134"/>
      <c r="VFQ352" s="134"/>
      <c r="VFR352" s="134"/>
      <c r="VFS352" s="134"/>
      <c r="VFT352" s="134"/>
      <c r="VFU352" s="134"/>
      <c r="VFV352" s="134"/>
      <c r="VFW352" s="134"/>
      <c r="VFX352" s="134"/>
      <c r="VFY352" s="134"/>
      <c r="VFZ352" s="134"/>
      <c r="VGA352" s="134"/>
      <c r="VGB352" s="134"/>
      <c r="VGC352" s="134"/>
      <c r="VGD352" s="134"/>
      <c r="VGE352" s="134"/>
      <c r="VGF352" s="134"/>
      <c r="VGG352" s="134"/>
      <c r="VGH352" s="134"/>
      <c r="VGI352" s="134"/>
      <c r="VGJ352" s="134"/>
      <c r="VGK352" s="134"/>
      <c r="VGL352" s="134"/>
      <c r="VGM352" s="134"/>
      <c r="VGN352" s="134"/>
      <c r="VGO352" s="134"/>
      <c r="VGP352" s="134"/>
      <c r="VGQ352" s="134"/>
      <c r="VGR352" s="134"/>
      <c r="VGS352" s="134"/>
      <c r="VGT352" s="134"/>
      <c r="VGU352" s="134"/>
      <c r="VGV352" s="134"/>
      <c r="VGW352" s="134"/>
      <c r="VGX352" s="134"/>
      <c r="VGY352" s="134"/>
      <c r="VGZ352" s="134"/>
      <c r="VHA352" s="134"/>
      <c r="VHB352" s="134"/>
      <c r="VHC352" s="134"/>
      <c r="VHD352" s="134"/>
      <c r="VHE352" s="134"/>
      <c r="VHF352" s="134"/>
      <c r="VHG352" s="134"/>
      <c r="VHH352" s="134"/>
      <c r="VHI352" s="134"/>
      <c r="VHJ352" s="134"/>
      <c r="VHK352" s="134"/>
      <c r="VHL352" s="134"/>
      <c r="VHM352" s="134"/>
      <c r="VHN352" s="134"/>
      <c r="VHO352" s="134"/>
      <c r="VHP352" s="134"/>
      <c r="VHQ352" s="134"/>
      <c r="VHR352" s="134"/>
      <c r="VHS352" s="134"/>
      <c r="VHT352" s="134"/>
      <c r="VHU352" s="134"/>
      <c r="VHV352" s="134"/>
      <c r="VHW352" s="134"/>
      <c r="VHX352" s="134"/>
      <c r="VHY352" s="134"/>
      <c r="VHZ352" s="134"/>
      <c r="VIA352" s="134"/>
      <c r="VIB352" s="134"/>
      <c r="VIC352" s="134"/>
      <c r="VID352" s="134"/>
      <c r="VIE352" s="134"/>
      <c r="VIF352" s="134"/>
      <c r="VIG352" s="134"/>
      <c r="VIH352" s="134"/>
      <c r="VII352" s="134"/>
      <c r="VIJ352" s="134"/>
      <c r="VIK352" s="134"/>
      <c r="VIL352" s="134"/>
      <c r="VIM352" s="134"/>
      <c r="VIN352" s="134"/>
      <c r="VIO352" s="134"/>
      <c r="VIP352" s="134"/>
      <c r="VIQ352" s="134"/>
      <c r="VIR352" s="134"/>
      <c r="VIS352" s="134"/>
      <c r="VIT352" s="134"/>
      <c r="VIU352" s="134"/>
      <c r="VIV352" s="134"/>
      <c r="VIW352" s="134"/>
      <c r="VIX352" s="134"/>
      <c r="VIY352" s="134"/>
      <c r="VIZ352" s="134"/>
      <c r="VJA352" s="134"/>
      <c r="VJB352" s="134"/>
      <c r="VJC352" s="134"/>
      <c r="VJD352" s="134"/>
      <c r="VJE352" s="134"/>
      <c r="VJF352" s="134"/>
      <c r="VJG352" s="134"/>
      <c r="VJH352" s="134"/>
      <c r="VJI352" s="134"/>
      <c r="VJJ352" s="134"/>
      <c r="VJK352" s="134"/>
      <c r="VJL352" s="134"/>
      <c r="VJM352" s="134"/>
      <c r="VJN352" s="134"/>
      <c r="VJO352" s="134"/>
      <c r="VJP352" s="134"/>
      <c r="VJQ352" s="134"/>
      <c r="VJR352" s="134"/>
      <c r="VJS352" s="134"/>
      <c r="VJT352" s="134"/>
      <c r="VJU352" s="134"/>
      <c r="VJV352" s="134"/>
      <c r="VJW352" s="134"/>
      <c r="VJX352" s="134"/>
      <c r="VJY352" s="134"/>
      <c r="VJZ352" s="134"/>
      <c r="VKA352" s="134"/>
      <c r="VKB352" s="134"/>
      <c r="VKC352" s="134"/>
      <c r="VKD352" s="134"/>
      <c r="VKE352" s="134"/>
      <c r="VKF352" s="134"/>
      <c r="VKG352" s="134"/>
      <c r="VKH352" s="134"/>
      <c r="VKI352" s="134"/>
      <c r="VKJ352" s="134"/>
      <c r="VKK352" s="134"/>
      <c r="VKL352" s="134"/>
      <c r="VKM352" s="134"/>
      <c r="VKN352" s="134"/>
      <c r="VKO352" s="134"/>
      <c r="VKP352" s="134"/>
      <c r="VKQ352" s="134"/>
      <c r="VKR352" s="134"/>
      <c r="VKS352" s="134"/>
      <c r="VKT352" s="134"/>
      <c r="VKU352" s="134"/>
      <c r="VKV352" s="134"/>
      <c r="VKW352" s="134"/>
      <c r="VKX352" s="134"/>
      <c r="VKY352" s="134"/>
      <c r="VKZ352" s="134"/>
      <c r="VLA352" s="134"/>
      <c r="VLB352" s="134"/>
      <c r="VLC352" s="134"/>
      <c r="VLD352" s="134"/>
      <c r="VLE352" s="134"/>
      <c r="VLF352" s="134"/>
      <c r="VLG352" s="134"/>
      <c r="VLH352" s="134"/>
      <c r="VLI352" s="134"/>
      <c r="VLJ352" s="134"/>
      <c r="VLK352" s="134"/>
      <c r="VLL352" s="134"/>
      <c r="VLM352" s="134"/>
      <c r="VLN352" s="134"/>
      <c r="VLO352" s="134"/>
      <c r="VLP352" s="134"/>
      <c r="VLQ352" s="134"/>
      <c r="VLR352" s="134"/>
      <c r="VLS352" s="134"/>
      <c r="VLT352" s="134"/>
      <c r="VLU352" s="134"/>
      <c r="VLV352" s="134"/>
      <c r="VLW352" s="134"/>
      <c r="VLX352" s="134"/>
      <c r="VLY352" s="134"/>
      <c r="VLZ352" s="134"/>
      <c r="VMA352" s="134"/>
      <c r="VMB352" s="134"/>
      <c r="VMC352" s="134"/>
      <c r="VMD352" s="134"/>
      <c r="VME352" s="134"/>
      <c r="VMF352" s="134"/>
      <c r="VMG352" s="134"/>
      <c r="VMH352" s="134"/>
      <c r="VMI352" s="134"/>
      <c r="VMJ352" s="134"/>
      <c r="VMK352" s="134"/>
      <c r="VML352" s="134"/>
      <c r="VMM352" s="134"/>
      <c r="VMN352" s="134"/>
      <c r="VMO352" s="134"/>
      <c r="VMP352" s="134"/>
      <c r="VMQ352" s="134"/>
      <c r="VMR352" s="134"/>
      <c r="VMS352" s="134"/>
      <c r="VMT352" s="134"/>
      <c r="VMU352" s="134"/>
      <c r="VMV352" s="134"/>
      <c r="VMW352" s="134"/>
      <c r="VMX352" s="134"/>
      <c r="VMY352" s="134"/>
      <c r="VMZ352" s="134"/>
      <c r="VNA352" s="134"/>
      <c r="VNB352" s="134"/>
      <c r="VNC352" s="134"/>
      <c r="VND352" s="134"/>
      <c r="VNE352" s="134"/>
      <c r="VNF352" s="134"/>
      <c r="VNG352" s="134"/>
      <c r="VNH352" s="134"/>
      <c r="VNI352" s="134"/>
      <c r="VNJ352" s="134"/>
      <c r="VNK352" s="134"/>
      <c r="VNL352" s="134"/>
      <c r="VNM352" s="134"/>
      <c r="VNN352" s="134"/>
      <c r="VNO352" s="134"/>
      <c r="VNP352" s="134"/>
      <c r="VNQ352" s="134"/>
      <c r="VNR352" s="134"/>
      <c r="VNS352" s="134"/>
      <c r="VNT352" s="134"/>
      <c r="VNU352" s="134"/>
      <c r="VNV352" s="134"/>
      <c r="VNW352" s="134"/>
      <c r="VNX352" s="134"/>
      <c r="VNY352" s="134"/>
      <c r="VNZ352" s="134"/>
      <c r="VOA352" s="134"/>
      <c r="VOB352" s="134"/>
      <c r="VOC352" s="134"/>
      <c r="VOD352" s="134"/>
      <c r="VOE352" s="134"/>
      <c r="VOF352" s="134"/>
      <c r="VOG352" s="134"/>
      <c r="VOH352" s="134"/>
      <c r="VOI352" s="134"/>
      <c r="VOJ352" s="134"/>
      <c r="VOK352" s="134"/>
      <c r="VOL352" s="134"/>
      <c r="VOM352" s="134"/>
      <c r="VON352" s="134"/>
      <c r="VOO352" s="134"/>
      <c r="VOP352" s="134"/>
      <c r="VOQ352" s="134"/>
      <c r="VOR352" s="134"/>
      <c r="VOS352" s="134"/>
      <c r="VOT352" s="134"/>
      <c r="VOU352" s="134"/>
      <c r="VOV352" s="134"/>
      <c r="VOW352" s="134"/>
      <c r="VOX352" s="134"/>
      <c r="VOY352" s="134"/>
      <c r="VOZ352" s="134"/>
      <c r="VPA352" s="134"/>
      <c r="VPB352" s="134"/>
      <c r="VPC352" s="134"/>
      <c r="VPD352" s="134"/>
      <c r="VPE352" s="134"/>
      <c r="VPF352" s="134"/>
      <c r="VPG352" s="134"/>
      <c r="VPH352" s="134"/>
      <c r="VPI352" s="134"/>
      <c r="VPJ352" s="134"/>
      <c r="VPK352" s="134"/>
      <c r="VPL352" s="134"/>
      <c r="VPM352" s="134"/>
      <c r="VPN352" s="134"/>
      <c r="VPO352" s="134"/>
      <c r="VPP352" s="134"/>
      <c r="VPQ352" s="134"/>
      <c r="VPR352" s="134"/>
      <c r="VPS352" s="134"/>
      <c r="VPT352" s="134"/>
      <c r="VPU352" s="134"/>
      <c r="VPV352" s="134"/>
      <c r="VPW352" s="134"/>
      <c r="VPX352" s="134"/>
      <c r="VPY352" s="134"/>
      <c r="VPZ352" s="134"/>
      <c r="VQA352" s="134"/>
      <c r="VQB352" s="134"/>
      <c r="VQC352" s="134"/>
      <c r="VQD352" s="134"/>
      <c r="VQE352" s="134"/>
      <c r="VQF352" s="134"/>
      <c r="VQG352" s="134"/>
      <c r="VQH352" s="134"/>
      <c r="VQI352" s="134"/>
      <c r="VQJ352" s="134"/>
      <c r="VQK352" s="134"/>
      <c r="VQL352" s="134"/>
      <c r="VQM352" s="134"/>
      <c r="VQN352" s="134"/>
      <c r="VQO352" s="134"/>
      <c r="VQP352" s="134"/>
      <c r="VQQ352" s="134"/>
      <c r="VQR352" s="134"/>
      <c r="VQS352" s="134"/>
      <c r="VQT352" s="134"/>
      <c r="VQU352" s="134"/>
      <c r="VQV352" s="134"/>
      <c r="VQW352" s="134"/>
      <c r="VQX352" s="134"/>
      <c r="VQY352" s="134"/>
      <c r="VQZ352" s="134"/>
      <c r="VRA352" s="134"/>
      <c r="VRB352" s="134"/>
      <c r="VRC352" s="134"/>
      <c r="VRD352" s="134"/>
      <c r="VRE352" s="134"/>
      <c r="VRF352" s="134"/>
      <c r="VRG352" s="134"/>
      <c r="VRH352" s="134"/>
      <c r="VRI352" s="134"/>
      <c r="VRJ352" s="134"/>
      <c r="VRK352" s="134"/>
      <c r="VRL352" s="134"/>
      <c r="VRM352" s="134"/>
      <c r="VRN352" s="134"/>
      <c r="VRO352" s="134"/>
      <c r="VRP352" s="134"/>
      <c r="VRQ352" s="134"/>
      <c r="VRR352" s="134"/>
      <c r="VRS352" s="134"/>
      <c r="VRT352" s="134"/>
      <c r="VRU352" s="134"/>
      <c r="VRV352" s="134"/>
      <c r="VRW352" s="134"/>
      <c r="VRX352" s="134"/>
      <c r="VRY352" s="134"/>
      <c r="VRZ352" s="134"/>
      <c r="VSA352" s="134"/>
      <c r="VSB352" s="134"/>
      <c r="VSC352" s="134"/>
      <c r="VSD352" s="134"/>
      <c r="VSE352" s="134"/>
      <c r="VSF352" s="134"/>
      <c r="VSG352" s="134"/>
      <c r="VSH352" s="134"/>
      <c r="VSI352" s="134"/>
      <c r="VSJ352" s="134"/>
      <c r="VSK352" s="134"/>
      <c r="VSL352" s="134"/>
      <c r="VSM352" s="134"/>
      <c r="VSN352" s="134"/>
      <c r="VSO352" s="134"/>
      <c r="VSP352" s="134"/>
      <c r="VSQ352" s="134"/>
      <c r="VSR352" s="134"/>
      <c r="VSS352" s="134"/>
      <c r="VST352" s="134"/>
      <c r="VSU352" s="134"/>
      <c r="VSV352" s="134"/>
      <c r="VSW352" s="134"/>
      <c r="VSX352" s="134"/>
      <c r="VSY352" s="134"/>
      <c r="VSZ352" s="134"/>
      <c r="VTA352" s="134"/>
      <c r="VTB352" s="134"/>
      <c r="VTC352" s="134"/>
      <c r="VTD352" s="134"/>
      <c r="VTE352" s="134"/>
      <c r="VTF352" s="134"/>
      <c r="VTG352" s="134"/>
      <c r="VTH352" s="134"/>
      <c r="VTI352" s="134"/>
      <c r="VTJ352" s="134"/>
      <c r="VTK352" s="134"/>
      <c r="VTL352" s="134"/>
      <c r="VTM352" s="134"/>
      <c r="VTN352" s="134"/>
      <c r="VTO352" s="134"/>
      <c r="VTP352" s="134"/>
      <c r="VTQ352" s="134"/>
      <c r="VTR352" s="134"/>
      <c r="VTS352" s="134"/>
      <c r="VTT352" s="134"/>
      <c r="VTU352" s="134"/>
      <c r="VTV352" s="134"/>
      <c r="VTW352" s="134"/>
      <c r="VTX352" s="134"/>
      <c r="VTY352" s="134"/>
      <c r="VTZ352" s="134"/>
      <c r="VUA352" s="134"/>
      <c r="VUB352" s="134"/>
      <c r="VUC352" s="134"/>
      <c r="VUD352" s="134"/>
      <c r="VUE352" s="134"/>
      <c r="VUF352" s="134"/>
      <c r="VUG352" s="134"/>
      <c r="VUH352" s="134"/>
      <c r="VUI352" s="134"/>
      <c r="VUJ352" s="134"/>
      <c r="VUK352" s="134"/>
      <c r="VUL352" s="134"/>
      <c r="VUM352" s="134"/>
      <c r="VUN352" s="134"/>
      <c r="VUO352" s="134"/>
      <c r="VUP352" s="134"/>
      <c r="VUQ352" s="134"/>
      <c r="VUR352" s="134"/>
      <c r="VUS352" s="134"/>
      <c r="VUT352" s="134"/>
      <c r="VUU352" s="134"/>
      <c r="VUV352" s="134"/>
      <c r="VUW352" s="134"/>
      <c r="VUX352" s="134"/>
      <c r="VUY352" s="134"/>
      <c r="VUZ352" s="134"/>
      <c r="VVA352" s="134"/>
      <c r="VVB352" s="134"/>
      <c r="VVC352" s="134"/>
      <c r="VVD352" s="134"/>
      <c r="VVE352" s="134"/>
      <c r="VVF352" s="134"/>
      <c r="VVG352" s="134"/>
      <c r="VVH352" s="134"/>
      <c r="VVI352" s="134"/>
      <c r="VVJ352" s="134"/>
      <c r="VVK352" s="134"/>
      <c r="VVL352" s="134"/>
      <c r="VVM352" s="134"/>
      <c r="VVN352" s="134"/>
      <c r="VVO352" s="134"/>
      <c r="VVP352" s="134"/>
      <c r="VVQ352" s="134"/>
      <c r="VVR352" s="134"/>
      <c r="VVS352" s="134"/>
      <c r="VVT352" s="134"/>
      <c r="VVU352" s="134"/>
      <c r="VVV352" s="134"/>
      <c r="VVW352" s="134"/>
      <c r="VVX352" s="134"/>
      <c r="VVY352" s="134"/>
      <c r="VVZ352" s="134"/>
      <c r="VWA352" s="134"/>
      <c r="VWB352" s="134"/>
      <c r="VWC352" s="134"/>
      <c r="VWD352" s="134"/>
      <c r="VWE352" s="134"/>
      <c r="VWF352" s="134"/>
      <c r="VWG352" s="134"/>
      <c r="VWH352" s="134"/>
      <c r="VWI352" s="134"/>
      <c r="VWJ352" s="134"/>
      <c r="VWK352" s="134"/>
      <c r="VWL352" s="134"/>
      <c r="VWM352" s="134"/>
      <c r="VWN352" s="134"/>
      <c r="VWO352" s="134"/>
      <c r="VWP352" s="134"/>
      <c r="VWQ352" s="134"/>
      <c r="VWR352" s="134"/>
      <c r="VWS352" s="134"/>
      <c r="VWT352" s="134"/>
      <c r="VWU352" s="134"/>
      <c r="VWV352" s="134"/>
      <c r="VWW352" s="134"/>
      <c r="VWX352" s="134"/>
      <c r="VWY352" s="134"/>
      <c r="VWZ352" s="134"/>
      <c r="VXA352" s="134"/>
      <c r="VXB352" s="134"/>
      <c r="VXC352" s="134"/>
      <c r="VXD352" s="134"/>
      <c r="VXE352" s="134"/>
      <c r="VXF352" s="134"/>
      <c r="VXG352" s="134"/>
      <c r="VXH352" s="134"/>
      <c r="VXI352" s="134"/>
      <c r="VXJ352" s="134"/>
      <c r="VXK352" s="134"/>
      <c r="VXL352" s="134"/>
      <c r="VXM352" s="134"/>
      <c r="VXN352" s="134"/>
      <c r="VXO352" s="134"/>
      <c r="VXP352" s="134"/>
      <c r="VXQ352" s="134"/>
      <c r="VXR352" s="134"/>
      <c r="VXS352" s="134"/>
      <c r="VXT352" s="134"/>
      <c r="VXU352" s="134"/>
      <c r="VXV352" s="134"/>
      <c r="VXW352" s="134"/>
      <c r="VXX352" s="134"/>
      <c r="VXY352" s="134"/>
      <c r="VXZ352" s="134"/>
      <c r="VYA352" s="134"/>
      <c r="VYB352" s="134"/>
      <c r="VYC352" s="134"/>
      <c r="VYD352" s="134"/>
      <c r="VYE352" s="134"/>
      <c r="VYF352" s="134"/>
      <c r="VYG352" s="134"/>
      <c r="VYH352" s="134"/>
      <c r="VYI352" s="134"/>
      <c r="VYJ352" s="134"/>
      <c r="VYK352" s="134"/>
      <c r="VYL352" s="134"/>
      <c r="VYM352" s="134"/>
      <c r="VYN352" s="134"/>
      <c r="VYO352" s="134"/>
      <c r="VYP352" s="134"/>
      <c r="VYQ352" s="134"/>
      <c r="VYR352" s="134"/>
      <c r="VYS352" s="134"/>
      <c r="VYT352" s="134"/>
      <c r="VYU352" s="134"/>
      <c r="VYV352" s="134"/>
      <c r="VYW352" s="134"/>
      <c r="VYX352" s="134"/>
      <c r="VYY352" s="134"/>
      <c r="VYZ352" s="134"/>
      <c r="VZA352" s="134"/>
      <c r="VZB352" s="134"/>
      <c r="VZC352" s="134"/>
      <c r="VZD352" s="134"/>
      <c r="VZE352" s="134"/>
      <c r="VZF352" s="134"/>
      <c r="VZG352" s="134"/>
      <c r="VZH352" s="134"/>
      <c r="VZI352" s="134"/>
      <c r="VZJ352" s="134"/>
      <c r="VZK352" s="134"/>
      <c r="VZL352" s="134"/>
      <c r="VZM352" s="134"/>
      <c r="VZN352" s="134"/>
      <c r="VZO352" s="134"/>
      <c r="VZP352" s="134"/>
      <c r="VZQ352" s="134"/>
      <c r="VZR352" s="134"/>
      <c r="VZS352" s="134"/>
      <c r="VZT352" s="134"/>
      <c r="VZU352" s="134"/>
      <c r="VZV352" s="134"/>
      <c r="VZW352" s="134"/>
      <c r="VZX352" s="134"/>
      <c r="VZY352" s="134"/>
      <c r="VZZ352" s="134"/>
      <c r="WAA352" s="134"/>
      <c r="WAB352" s="134"/>
      <c r="WAC352" s="134"/>
      <c r="WAD352" s="134"/>
      <c r="WAE352" s="134"/>
      <c r="WAF352" s="134"/>
      <c r="WAG352" s="134"/>
      <c r="WAH352" s="134"/>
      <c r="WAI352" s="134"/>
      <c r="WAJ352" s="134"/>
      <c r="WAK352" s="134"/>
      <c r="WAL352" s="134"/>
      <c r="WAM352" s="134"/>
      <c r="WAN352" s="134"/>
      <c r="WAO352" s="134"/>
      <c r="WAP352" s="134"/>
      <c r="WAQ352" s="134"/>
      <c r="WAR352" s="134"/>
      <c r="WAS352" s="134"/>
      <c r="WAT352" s="134"/>
      <c r="WAU352" s="134"/>
      <c r="WAV352" s="134"/>
      <c r="WAW352" s="134"/>
      <c r="WAX352" s="134"/>
      <c r="WAY352" s="134"/>
      <c r="WAZ352" s="134"/>
      <c r="WBA352" s="134"/>
      <c r="WBB352" s="134"/>
      <c r="WBC352" s="134"/>
      <c r="WBD352" s="134"/>
      <c r="WBE352" s="134"/>
      <c r="WBF352" s="134"/>
      <c r="WBG352" s="134"/>
      <c r="WBH352" s="134"/>
      <c r="WBI352" s="134"/>
      <c r="WBJ352" s="134"/>
      <c r="WBK352" s="134"/>
      <c r="WBL352" s="134"/>
      <c r="WBM352" s="134"/>
      <c r="WBN352" s="134"/>
      <c r="WBO352" s="134"/>
      <c r="WBP352" s="134"/>
      <c r="WBQ352" s="134"/>
      <c r="WBR352" s="134"/>
      <c r="WBS352" s="134"/>
      <c r="WBT352" s="134"/>
      <c r="WBU352" s="134"/>
      <c r="WBV352" s="134"/>
      <c r="WBW352" s="134"/>
      <c r="WBX352" s="134"/>
      <c r="WBY352" s="134"/>
      <c r="WBZ352" s="134"/>
      <c r="WCA352" s="134"/>
      <c r="WCB352" s="134"/>
      <c r="WCC352" s="134"/>
      <c r="WCD352" s="134"/>
      <c r="WCE352" s="134"/>
      <c r="WCF352" s="134"/>
      <c r="WCG352" s="134"/>
      <c r="WCH352" s="134"/>
      <c r="WCI352" s="134"/>
      <c r="WCJ352" s="134"/>
      <c r="WCK352" s="134"/>
      <c r="WCL352" s="134"/>
      <c r="WCM352" s="134"/>
      <c r="WCN352" s="134"/>
      <c r="WCO352" s="134"/>
      <c r="WCP352" s="134"/>
      <c r="WCQ352" s="134"/>
      <c r="WCR352" s="134"/>
      <c r="WCS352" s="134"/>
      <c r="WCT352" s="134"/>
      <c r="WCU352" s="134"/>
      <c r="WCV352" s="134"/>
      <c r="WCW352" s="134"/>
      <c r="WCX352" s="134"/>
      <c r="WCY352" s="134"/>
      <c r="WCZ352" s="134"/>
      <c r="WDA352" s="134"/>
      <c r="WDB352" s="134"/>
      <c r="WDC352" s="134"/>
      <c r="WDD352" s="134"/>
      <c r="WDE352" s="134"/>
      <c r="WDF352" s="134"/>
      <c r="WDG352" s="134"/>
      <c r="WDH352" s="134"/>
      <c r="WDI352" s="134"/>
      <c r="WDJ352" s="134"/>
      <c r="WDK352" s="134"/>
      <c r="WDL352" s="134"/>
      <c r="WDM352" s="134"/>
      <c r="WDN352" s="134"/>
      <c r="WDO352" s="134"/>
      <c r="WDP352" s="134"/>
      <c r="WDQ352" s="134"/>
      <c r="WDR352" s="134"/>
      <c r="WDS352" s="134"/>
      <c r="WDT352" s="134"/>
      <c r="WDU352" s="134"/>
      <c r="WDV352" s="134"/>
      <c r="WDW352" s="134"/>
      <c r="WDX352" s="134"/>
      <c r="WDY352" s="134"/>
      <c r="WDZ352" s="134"/>
      <c r="WEA352" s="134"/>
      <c r="WEB352" s="134"/>
      <c r="WEC352" s="134"/>
      <c r="WED352" s="134"/>
      <c r="WEE352" s="134"/>
      <c r="WEF352" s="134"/>
      <c r="WEG352" s="134"/>
      <c r="WEH352" s="134"/>
      <c r="WEI352" s="134"/>
      <c r="WEJ352" s="134"/>
      <c r="WEK352" s="134"/>
      <c r="WEL352" s="134"/>
      <c r="WEM352" s="134"/>
      <c r="WEN352" s="134"/>
      <c r="WEO352" s="134"/>
      <c r="WEP352" s="134"/>
      <c r="WEQ352" s="134"/>
      <c r="WER352" s="134"/>
      <c r="WES352" s="134"/>
      <c r="WET352" s="134"/>
      <c r="WEU352" s="134"/>
      <c r="WEV352" s="134"/>
      <c r="WEW352" s="134"/>
      <c r="WEX352" s="134"/>
      <c r="WEY352" s="134"/>
      <c r="WEZ352" s="134"/>
      <c r="WFA352" s="134"/>
      <c r="WFB352" s="134"/>
      <c r="WFC352" s="134"/>
      <c r="WFD352" s="134"/>
      <c r="WFE352" s="134"/>
      <c r="WFF352" s="134"/>
      <c r="WFG352" s="134"/>
      <c r="WFH352" s="134"/>
      <c r="WFI352" s="134"/>
      <c r="WFJ352" s="134"/>
      <c r="WFK352" s="134"/>
      <c r="WFL352" s="134"/>
      <c r="WFM352" s="134"/>
      <c r="WFN352" s="134"/>
      <c r="WFO352" s="134"/>
      <c r="WFP352" s="134"/>
      <c r="WFQ352" s="134"/>
      <c r="WFR352" s="134"/>
      <c r="WFS352" s="134"/>
      <c r="WFT352" s="134"/>
      <c r="WFU352" s="134"/>
      <c r="WFV352" s="134"/>
      <c r="WFW352" s="134"/>
      <c r="WFX352" s="134"/>
      <c r="WFY352" s="134"/>
      <c r="WFZ352" s="134"/>
      <c r="WGA352" s="134"/>
      <c r="WGB352" s="134"/>
      <c r="WGC352" s="134"/>
      <c r="WGD352" s="134"/>
      <c r="WGE352" s="134"/>
      <c r="WGF352" s="134"/>
      <c r="WGG352" s="134"/>
      <c r="WGH352" s="134"/>
      <c r="WGI352" s="134"/>
      <c r="WGJ352" s="134"/>
      <c r="WGK352" s="134"/>
      <c r="WGL352" s="134"/>
      <c r="WGM352" s="134"/>
      <c r="WGN352" s="134"/>
      <c r="WGO352" s="134"/>
      <c r="WGP352" s="134"/>
      <c r="WGQ352" s="134"/>
      <c r="WGR352" s="134"/>
      <c r="WGS352" s="134"/>
      <c r="WGT352" s="134"/>
      <c r="WGU352" s="134"/>
      <c r="WGV352" s="134"/>
      <c r="WGW352" s="134"/>
      <c r="WGX352" s="134"/>
      <c r="WGY352" s="134"/>
      <c r="WGZ352" s="134"/>
      <c r="WHA352" s="134"/>
      <c r="WHB352" s="134"/>
      <c r="WHC352" s="134"/>
      <c r="WHD352" s="134"/>
      <c r="WHE352" s="134"/>
      <c r="WHF352" s="134"/>
      <c r="WHG352" s="134"/>
      <c r="WHH352" s="134"/>
      <c r="WHI352" s="134"/>
      <c r="WHJ352" s="134"/>
      <c r="WHK352" s="134"/>
      <c r="WHL352" s="134"/>
      <c r="WHM352" s="134"/>
      <c r="WHN352" s="134"/>
      <c r="WHO352" s="134"/>
      <c r="WHP352" s="134"/>
      <c r="WHQ352" s="134"/>
      <c r="WHR352" s="134"/>
      <c r="WHS352" s="134"/>
      <c r="WHT352" s="134"/>
      <c r="WHU352" s="134"/>
      <c r="WHV352" s="134"/>
      <c r="WHW352" s="134"/>
      <c r="WHX352" s="134"/>
      <c r="WHY352" s="134"/>
      <c r="WHZ352" s="134"/>
      <c r="WIA352" s="134"/>
      <c r="WIB352" s="134"/>
      <c r="WIC352" s="134"/>
      <c r="WID352" s="134"/>
      <c r="WIE352" s="134"/>
      <c r="WIF352" s="134"/>
      <c r="WIG352" s="134"/>
      <c r="WIH352" s="134"/>
      <c r="WII352" s="134"/>
      <c r="WIJ352" s="134"/>
      <c r="WIK352" s="134"/>
      <c r="WIL352" s="134"/>
      <c r="WIM352" s="134"/>
      <c r="WIN352" s="134"/>
      <c r="WIO352" s="134"/>
      <c r="WIP352" s="134"/>
      <c r="WIQ352" s="134"/>
      <c r="WIR352" s="134"/>
      <c r="WIS352" s="134"/>
      <c r="WIT352" s="134"/>
      <c r="WIU352" s="134"/>
      <c r="WIV352" s="134"/>
      <c r="WIW352" s="134"/>
      <c r="WIX352" s="134"/>
      <c r="WIY352" s="134"/>
      <c r="WIZ352" s="134"/>
      <c r="WJA352" s="134"/>
      <c r="WJB352" s="134"/>
      <c r="WJC352" s="134"/>
      <c r="WJD352" s="134"/>
      <c r="WJE352" s="134"/>
      <c r="WJF352" s="134"/>
      <c r="WJG352" s="134"/>
      <c r="WJH352" s="134"/>
      <c r="WJI352" s="134"/>
      <c r="WJJ352" s="134"/>
      <c r="WJK352" s="134"/>
      <c r="WJL352" s="134"/>
      <c r="WJM352" s="134"/>
      <c r="WJN352" s="134"/>
      <c r="WJO352" s="134"/>
      <c r="WJP352" s="134"/>
      <c r="WJQ352" s="134"/>
      <c r="WJR352" s="134"/>
      <c r="WJS352" s="134"/>
      <c r="WJT352" s="134"/>
      <c r="WJU352" s="134"/>
      <c r="WJV352" s="134"/>
      <c r="WJW352" s="134"/>
      <c r="WJX352" s="134"/>
      <c r="WJY352" s="134"/>
      <c r="WJZ352" s="134"/>
      <c r="WKA352" s="134"/>
      <c r="WKB352" s="134"/>
      <c r="WKC352" s="134"/>
      <c r="WKD352" s="134"/>
      <c r="WKE352" s="134"/>
      <c r="WKF352" s="134"/>
      <c r="WKG352" s="134"/>
      <c r="WKH352" s="134"/>
      <c r="WKI352" s="134"/>
      <c r="WKJ352" s="134"/>
      <c r="WKK352" s="134"/>
      <c r="WKL352" s="134"/>
      <c r="WKM352" s="134"/>
      <c r="WKN352" s="134"/>
      <c r="WKO352" s="134"/>
      <c r="WKP352" s="134"/>
      <c r="WKQ352" s="134"/>
      <c r="WKR352" s="134"/>
      <c r="WKS352" s="134"/>
      <c r="WKT352" s="134"/>
      <c r="WKU352" s="134"/>
      <c r="WKV352" s="134"/>
      <c r="WKW352" s="134"/>
      <c r="WKX352" s="134"/>
      <c r="WKY352" s="134"/>
      <c r="WKZ352" s="134"/>
      <c r="WLA352" s="134"/>
      <c r="WLB352" s="134"/>
      <c r="WLC352" s="134"/>
      <c r="WLD352" s="134"/>
      <c r="WLE352" s="134"/>
      <c r="WLF352" s="134"/>
      <c r="WLG352" s="134"/>
      <c r="WLH352" s="134"/>
      <c r="WLI352" s="134"/>
      <c r="WLJ352" s="134"/>
      <c r="WLK352" s="134"/>
      <c r="WLL352" s="134"/>
      <c r="WLM352" s="134"/>
      <c r="WLN352" s="134"/>
      <c r="WLO352" s="134"/>
      <c r="WLP352" s="134"/>
      <c r="WLQ352" s="134"/>
      <c r="WLR352" s="134"/>
      <c r="WLS352" s="134"/>
      <c r="WLT352" s="134"/>
      <c r="WLU352" s="134"/>
      <c r="WLV352" s="134"/>
      <c r="WLW352" s="134"/>
      <c r="WLX352" s="134"/>
      <c r="WLY352" s="134"/>
      <c r="WLZ352" s="134"/>
      <c r="WMA352" s="134"/>
      <c r="WMB352" s="134"/>
      <c r="WMC352" s="134"/>
      <c r="WMD352" s="134"/>
      <c r="WME352" s="134"/>
      <c r="WMF352" s="134"/>
      <c r="WMG352" s="134"/>
      <c r="WMH352" s="134"/>
      <c r="WMI352" s="134"/>
      <c r="WMJ352" s="134"/>
      <c r="WMK352" s="134"/>
      <c r="WML352" s="134"/>
      <c r="WMM352" s="134"/>
      <c r="WMN352" s="134"/>
      <c r="WMO352" s="134"/>
      <c r="WMP352" s="134"/>
      <c r="WMQ352" s="134"/>
      <c r="WMR352" s="134"/>
      <c r="WMS352" s="134"/>
      <c r="WMT352" s="134"/>
      <c r="WMU352" s="134"/>
      <c r="WMV352" s="134"/>
      <c r="WMW352" s="134"/>
      <c r="WMX352" s="134"/>
      <c r="WMY352" s="134"/>
      <c r="WMZ352" s="134"/>
      <c r="WNA352" s="134"/>
      <c r="WNB352" s="134"/>
      <c r="WNC352" s="134"/>
      <c r="WND352" s="134"/>
      <c r="WNE352" s="134"/>
      <c r="WNF352" s="134"/>
      <c r="WNG352" s="134"/>
      <c r="WNH352" s="134"/>
      <c r="WNI352" s="134"/>
      <c r="WNJ352" s="134"/>
      <c r="WNK352" s="134"/>
      <c r="WNL352" s="134"/>
      <c r="WNM352" s="134"/>
      <c r="WNN352" s="134"/>
      <c r="WNO352" s="134"/>
      <c r="WNP352" s="134"/>
      <c r="WNQ352" s="134"/>
      <c r="WNR352" s="134"/>
      <c r="WNS352" s="134"/>
      <c r="WNT352" s="134"/>
      <c r="WNU352" s="134"/>
      <c r="WNV352" s="134"/>
      <c r="WNW352" s="134"/>
      <c r="WNX352" s="134"/>
      <c r="WNY352" s="134"/>
      <c r="WNZ352" s="134"/>
      <c r="WOA352" s="134"/>
      <c r="WOB352" s="134"/>
      <c r="WOC352" s="134"/>
      <c r="WOD352" s="134"/>
      <c r="WOE352" s="134"/>
      <c r="WOF352" s="134"/>
      <c r="WOG352" s="134"/>
      <c r="WOH352" s="134"/>
      <c r="WOI352" s="134"/>
      <c r="WOJ352" s="134"/>
      <c r="WOK352" s="134"/>
      <c r="WOL352" s="134"/>
      <c r="WOM352" s="134"/>
      <c r="WON352" s="134"/>
      <c r="WOO352" s="134"/>
      <c r="WOP352" s="134"/>
      <c r="WOQ352" s="134"/>
      <c r="WOR352" s="134"/>
      <c r="WOS352" s="134"/>
      <c r="WOT352" s="134"/>
      <c r="WOU352" s="134"/>
      <c r="WOV352" s="134"/>
      <c r="WOW352" s="134"/>
      <c r="WOX352" s="134"/>
      <c r="WOY352" s="134"/>
      <c r="WOZ352" s="134"/>
      <c r="WPA352" s="134"/>
      <c r="WPB352" s="134"/>
      <c r="WPC352" s="134"/>
      <c r="WPD352" s="134"/>
      <c r="WPE352" s="134"/>
      <c r="WPF352" s="134"/>
      <c r="WPG352" s="134"/>
      <c r="WPH352" s="134"/>
      <c r="WPI352" s="134"/>
      <c r="WPJ352" s="134"/>
      <c r="WPK352" s="134"/>
      <c r="WPL352" s="134"/>
      <c r="WPM352" s="134"/>
      <c r="WPN352" s="134"/>
      <c r="WPO352" s="134"/>
      <c r="WPP352" s="134"/>
      <c r="WPQ352" s="134"/>
      <c r="WPR352" s="134"/>
      <c r="WPS352" s="134"/>
      <c r="WPT352" s="134"/>
      <c r="WPU352" s="134"/>
      <c r="WPV352" s="134"/>
      <c r="WPW352" s="134"/>
      <c r="WPX352" s="134"/>
      <c r="WPY352" s="134"/>
      <c r="WPZ352" s="134"/>
      <c r="WQA352" s="134"/>
      <c r="WQB352" s="134"/>
      <c r="WQC352" s="134"/>
      <c r="WQD352" s="134"/>
      <c r="WQE352" s="134"/>
      <c r="WQF352" s="134"/>
      <c r="WQG352" s="134"/>
      <c r="WQH352" s="134"/>
      <c r="WQI352" s="134"/>
      <c r="WQJ352" s="134"/>
      <c r="WQK352" s="134"/>
      <c r="WQL352" s="134"/>
      <c r="WQM352" s="134"/>
      <c r="WQN352" s="134"/>
      <c r="WQO352" s="134"/>
      <c r="WQP352" s="134"/>
      <c r="WQQ352" s="134"/>
      <c r="WQR352" s="134"/>
      <c r="WQS352" s="134"/>
      <c r="WQT352" s="134"/>
      <c r="WQU352" s="134"/>
      <c r="WQV352" s="134"/>
      <c r="WQW352" s="134"/>
      <c r="WQX352" s="134"/>
      <c r="WQY352" s="134"/>
      <c r="WQZ352" s="134"/>
      <c r="WRA352" s="134"/>
      <c r="WRB352" s="134"/>
      <c r="WRC352" s="134"/>
      <c r="WRD352" s="134"/>
      <c r="WRE352" s="134"/>
      <c r="WRF352" s="134"/>
      <c r="WRG352" s="134"/>
      <c r="WRH352" s="134"/>
      <c r="WRI352" s="134"/>
      <c r="WRJ352" s="134"/>
      <c r="WRK352" s="134"/>
      <c r="WRL352" s="134"/>
      <c r="WRM352" s="134"/>
      <c r="WRN352" s="134"/>
      <c r="WRO352" s="134"/>
      <c r="WRP352" s="134"/>
      <c r="WRQ352" s="134"/>
      <c r="WRR352" s="134"/>
      <c r="WRS352" s="134"/>
      <c r="WRT352" s="134"/>
      <c r="WRU352" s="134"/>
      <c r="WRV352" s="134"/>
      <c r="WRW352" s="134"/>
      <c r="WRX352" s="134"/>
      <c r="WRY352" s="134"/>
      <c r="WRZ352" s="134"/>
      <c r="WSA352" s="134"/>
      <c r="WSB352" s="134"/>
      <c r="WSC352" s="134"/>
      <c r="WSD352" s="134"/>
      <c r="WSE352" s="134"/>
      <c r="WSF352" s="134"/>
      <c r="WSG352" s="134"/>
      <c r="WSH352" s="134"/>
      <c r="WSI352" s="134"/>
      <c r="WSJ352" s="134"/>
      <c r="WSK352" s="134"/>
      <c r="WSL352" s="134"/>
      <c r="WSM352" s="134"/>
      <c r="WSN352" s="134"/>
      <c r="WSO352" s="134"/>
      <c r="WSP352" s="134"/>
      <c r="WSQ352" s="134"/>
      <c r="WSR352" s="134"/>
      <c r="WSS352" s="134"/>
      <c r="WST352" s="134"/>
      <c r="WSU352" s="134"/>
      <c r="WSV352" s="134"/>
      <c r="WSW352" s="134"/>
      <c r="WSX352" s="134"/>
      <c r="WSY352" s="134"/>
      <c r="WSZ352" s="134"/>
      <c r="WTA352" s="134"/>
      <c r="WTB352" s="134"/>
      <c r="WTC352" s="134"/>
      <c r="WTD352" s="134"/>
      <c r="WTE352" s="134"/>
      <c r="WTF352" s="134"/>
      <c r="WTG352" s="134"/>
      <c r="WTH352" s="134"/>
      <c r="WTI352" s="134"/>
      <c r="WTJ352" s="134"/>
      <c r="WTK352" s="134"/>
      <c r="WTL352" s="134"/>
      <c r="WTM352" s="134"/>
      <c r="WTN352" s="134"/>
      <c r="WTO352" s="134"/>
      <c r="WTP352" s="134"/>
      <c r="WTQ352" s="134"/>
      <c r="WTR352" s="134"/>
      <c r="WTS352" s="134"/>
      <c r="WTT352" s="134"/>
      <c r="WTU352" s="134"/>
      <c r="WTV352" s="134"/>
      <c r="WTW352" s="134"/>
      <c r="WTX352" s="134"/>
      <c r="WTY352" s="134"/>
      <c r="WTZ352" s="134"/>
      <c r="WUA352" s="134"/>
      <c r="WUB352" s="134"/>
      <c r="WUC352" s="134"/>
      <c r="WUD352" s="134"/>
      <c r="WUE352" s="134"/>
      <c r="WUF352" s="134"/>
      <c r="WUG352" s="134"/>
      <c r="WUH352" s="134"/>
      <c r="WUI352" s="134"/>
      <c r="WUJ352" s="134"/>
      <c r="WUK352" s="134"/>
      <c r="WUL352" s="134"/>
      <c r="WUM352" s="134"/>
      <c r="WUN352" s="134"/>
      <c r="WUO352" s="134"/>
      <c r="WUP352" s="134"/>
      <c r="WUQ352" s="134"/>
      <c r="WUR352" s="134"/>
      <c r="WUS352" s="134"/>
      <c r="WUT352" s="134"/>
      <c r="WUU352" s="134"/>
      <c r="WUV352" s="134"/>
      <c r="WUW352" s="134"/>
      <c r="WUX352" s="134"/>
      <c r="WUY352" s="134"/>
      <c r="WUZ352" s="134"/>
      <c r="WVA352" s="134"/>
      <c r="WVB352" s="134"/>
      <c r="WVC352" s="134"/>
      <c r="WVD352" s="134"/>
      <c r="WVE352" s="134"/>
      <c r="WVF352" s="134"/>
      <c r="WVG352" s="134"/>
      <c r="WVH352" s="134"/>
      <c r="WVI352" s="134"/>
      <c r="WVJ352" s="134"/>
      <c r="WVK352" s="134"/>
      <c r="WVL352" s="134"/>
      <c r="WVM352" s="134"/>
      <c r="WVN352" s="134"/>
      <c r="WVO352" s="134"/>
      <c r="WVP352" s="134"/>
      <c r="WVQ352" s="134"/>
      <c r="WVR352" s="134"/>
      <c r="WVS352" s="134"/>
      <c r="WVT352" s="134"/>
      <c r="WVU352" s="134"/>
      <c r="WVV352" s="134"/>
      <c r="WVW352" s="134"/>
      <c r="WVX352" s="134"/>
      <c r="WVY352" s="134"/>
      <c r="WVZ352" s="134"/>
      <c r="WWA352" s="134"/>
      <c r="WWB352" s="134"/>
      <c r="WWC352" s="134"/>
      <c r="WWD352" s="134"/>
      <c r="WWE352" s="134"/>
      <c r="WWF352" s="134"/>
      <c r="WWG352" s="134"/>
      <c r="WWH352" s="134"/>
      <c r="WWI352" s="134"/>
      <c r="WWJ352" s="134"/>
      <c r="WWK352" s="134"/>
      <c r="WWL352" s="134"/>
      <c r="WWM352" s="134"/>
      <c r="WWN352" s="134"/>
      <c r="WWO352" s="134"/>
      <c r="WWP352" s="134"/>
      <c r="WWQ352" s="134"/>
      <c r="WWR352" s="134"/>
      <c r="WWS352" s="134"/>
      <c r="WWT352" s="134"/>
      <c r="WWU352" s="134"/>
      <c r="WWV352" s="134"/>
      <c r="WWW352" s="134"/>
      <c r="WWX352" s="134"/>
      <c r="WWY352" s="134"/>
      <c r="WWZ352" s="134"/>
      <c r="WXA352" s="134"/>
      <c r="WXB352" s="134"/>
      <c r="WXC352" s="134"/>
      <c r="WXD352" s="134"/>
      <c r="WXE352" s="134"/>
      <c r="WXF352" s="134"/>
      <c r="WXG352" s="134"/>
      <c r="WXH352" s="134"/>
      <c r="WXI352" s="134"/>
      <c r="WXJ352" s="134"/>
      <c r="WXK352" s="134"/>
      <c r="WXL352" s="134"/>
      <c r="WXM352" s="134"/>
      <c r="WXN352" s="134"/>
      <c r="WXO352" s="134"/>
      <c r="WXP352" s="134"/>
      <c r="WXQ352" s="134"/>
      <c r="WXR352" s="134"/>
      <c r="WXS352" s="134"/>
      <c r="WXT352" s="134"/>
      <c r="WXU352" s="134"/>
      <c r="WXV352" s="134"/>
      <c r="WXW352" s="134"/>
      <c r="WXX352" s="134"/>
      <c r="WXY352" s="134"/>
      <c r="WXZ352" s="134"/>
      <c r="WYA352" s="134"/>
      <c r="WYB352" s="134"/>
      <c r="WYC352" s="134"/>
      <c r="WYD352" s="134"/>
      <c r="WYE352" s="134"/>
      <c r="WYF352" s="134"/>
      <c r="WYG352" s="134"/>
      <c r="WYH352" s="134"/>
      <c r="WYI352" s="134"/>
      <c r="WYJ352" s="134"/>
      <c r="WYK352" s="134"/>
      <c r="WYL352" s="134"/>
      <c r="WYM352" s="134"/>
      <c r="WYN352" s="134"/>
      <c r="WYO352" s="134"/>
      <c r="WYP352" s="134"/>
      <c r="WYQ352" s="134"/>
      <c r="WYR352" s="134"/>
      <c r="WYS352" s="134"/>
      <c r="WYT352" s="134"/>
      <c r="WYU352" s="134"/>
      <c r="WYV352" s="134"/>
      <c r="WYW352" s="134"/>
      <c r="WYX352" s="134"/>
      <c r="WYY352" s="134"/>
      <c r="WYZ352" s="134"/>
      <c r="WZA352" s="134"/>
      <c r="WZB352" s="134"/>
      <c r="WZC352" s="134"/>
      <c r="WZD352" s="134"/>
      <c r="WZE352" s="134"/>
      <c r="WZF352" s="134"/>
      <c r="WZG352" s="134"/>
      <c r="WZH352" s="134"/>
      <c r="WZI352" s="134"/>
      <c r="WZJ352" s="134"/>
      <c r="WZK352" s="134"/>
      <c r="WZL352" s="134"/>
      <c r="WZM352" s="134"/>
      <c r="WZN352" s="134"/>
      <c r="WZO352" s="134"/>
      <c r="WZP352" s="134"/>
      <c r="WZQ352" s="134"/>
      <c r="WZR352" s="134"/>
      <c r="WZS352" s="134"/>
      <c r="WZT352" s="134"/>
      <c r="WZU352" s="134"/>
      <c r="WZV352" s="134"/>
      <c r="WZW352" s="134"/>
      <c r="WZX352" s="134"/>
      <c r="WZY352" s="134"/>
      <c r="WZZ352" s="134"/>
      <c r="XAA352" s="134"/>
      <c r="XAB352" s="134"/>
      <c r="XAC352" s="134"/>
      <c r="XAD352" s="134"/>
      <c r="XAE352" s="134"/>
      <c r="XAF352" s="134"/>
      <c r="XAG352" s="134"/>
      <c r="XAH352" s="134"/>
      <c r="XAI352" s="134"/>
      <c r="XAJ352" s="134"/>
      <c r="XAK352" s="134"/>
      <c r="XAL352" s="134"/>
      <c r="XAM352" s="134"/>
      <c r="XAN352" s="134"/>
      <c r="XAO352" s="134"/>
      <c r="XAP352" s="134"/>
      <c r="XAQ352" s="134"/>
      <c r="XAR352" s="134"/>
      <c r="XAS352" s="134"/>
      <c r="XAT352" s="134"/>
      <c r="XAU352" s="134"/>
      <c r="XAV352" s="134"/>
      <c r="XAW352" s="134"/>
      <c r="XAX352" s="134"/>
      <c r="XAY352" s="134"/>
      <c r="XAZ352" s="134"/>
      <c r="XBA352" s="134"/>
      <c r="XBB352" s="134"/>
      <c r="XBC352" s="134"/>
      <c r="XBD352" s="134"/>
      <c r="XBE352" s="134"/>
      <c r="XBF352" s="134"/>
      <c r="XBG352" s="134"/>
      <c r="XBH352" s="134"/>
      <c r="XBI352" s="134"/>
      <c r="XBJ352" s="134"/>
      <c r="XBK352" s="134"/>
      <c r="XBL352" s="134"/>
      <c r="XBM352" s="134"/>
      <c r="XBN352" s="134"/>
      <c r="XBO352" s="134"/>
      <c r="XBP352" s="134"/>
      <c r="XBQ352" s="134"/>
      <c r="XBR352" s="134"/>
      <c r="XBS352" s="134"/>
      <c r="XBT352" s="134"/>
      <c r="XBU352" s="134"/>
      <c r="XBV352" s="134"/>
      <c r="XBW352" s="134"/>
      <c r="XBX352" s="134"/>
      <c r="XBY352" s="134"/>
      <c r="XBZ352" s="134"/>
      <c r="XCA352" s="134"/>
      <c r="XCB352" s="134"/>
      <c r="XCC352" s="134"/>
      <c r="XCD352" s="134"/>
      <c r="XCE352" s="134"/>
      <c r="XCF352" s="134"/>
      <c r="XCG352" s="134"/>
      <c r="XCH352" s="134"/>
      <c r="XCI352" s="134"/>
      <c r="XCJ352" s="134"/>
      <c r="XCK352" s="134"/>
      <c r="XCL352" s="134"/>
      <c r="XCM352" s="134"/>
      <c r="XCN352" s="134"/>
      <c r="XCO352" s="134"/>
      <c r="XCP352" s="134"/>
      <c r="XCQ352" s="134"/>
      <c r="XCR352" s="134"/>
      <c r="XCS352" s="134"/>
      <c r="XCT352" s="134"/>
      <c r="XCU352" s="134"/>
      <c r="XCV352" s="134"/>
      <c r="XCW352" s="134"/>
      <c r="XCX352" s="134"/>
      <c r="XCY352" s="134"/>
      <c r="XCZ352" s="134"/>
      <c r="XDA352" s="134"/>
      <c r="XDB352" s="134"/>
      <c r="XDC352" s="134"/>
      <c r="XDD352" s="134"/>
      <c r="XDE352" s="134"/>
      <c r="XDF352" s="134"/>
      <c r="XDG352" s="134"/>
      <c r="XDH352" s="134"/>
      <c r="XDI352" s="134"/>
      <c r="XDJ352" s="134"/>
      <c r="XDK352" s="134"/>
      <c r="XDL352" s="134"/>
      <c r="XDM352" s="134"/>
      <c r="XDN352" s="134"/>
      <c r="XDO352" s="134"/>
      <c r="XDP352" s="134"/>
      <c r="XDQ352" s="134"/>
      <c r="XDR352" s="134"/>
      <c r="XDS352" s="134"/>
      <c r="XDT352" s="134"/>
      <c r="XDU352" s="134"/>
      <c r="XDV352" s="134"/>
      <c r="XDW352" s="134"/>
      <c r="XDX352" s="134"/>
      <c r="XDY352" s="134"/>
      <c r="XDZ352" s="134"/>
      <c r="XEA352" s="134"/>
      <c r="XEB352" s="134"/>
      <c r="XEC352" s="134"/>
      <c r="XED352" s="134"/>
      <c r="XEE352" s="134"/>
      <c r="XEF352" s="134"/>
      <c r="XEG352" s="134"/>
      <c r="XEH352" s="134"/>
      <c r="XEI352" s="134"/>
      <c r="XEJ352" s="134"/>
      <c r="XEK352" s="134"/>
      <c r="XEL352" s="134"/>
      <c r="XEM352" s="134"/>
      <c r="XEN352" s="134"/>
      <c r="XEO352" s="134"/>
      <c r="XEP352" s="134"/>
      <c r="XEQ352" s="134"/>
      <c r="XER352" s="134"/>
      <c r="XES352" s="134"/>
      <c r="XET352" s="134"/>
      <c r="XEU352" s="134"/>
      <c r="XEV352" s="134"/>
      <c r="XEW352" s="134"/>
      <c r="XEX352" s="134"/>
      <c r="XEY352" s="134"/>
    </row>
    <row r="353" spans="1:12" ht="15.75" hidden="1" x14ac:dyDescent="0.25">
      <c r="A353" s="156">
        <v>85003</v>
      </c>
      <c r="B353" s="157" t="s">
        <v>284</v>
      </c>
      <c r="C353" s="158">
        <v>212.46</v>
      </c>
      <c r="D353" s="162"/>
      <c r="E353" s="161"/>
      <c r="F353" s="161"/>
      <c r="G353" s="161"/>
      <c r="H353" s="161"/>
      <c r="I353" s="139"/>
      <c r="J353" s="139"/>
      <c r="K353" s="139"/>
      <c r="L353" s="139"/>
    </row>
    <row r="354" spans="1:12" ht="15.75" hidden="1" x14ac:dyDescent="0.25">
      <c r="A354" s="156">
        <v>85005</v>
      </c>
      <c r="B354" s="157" t="s">
        <v>285</v>
      </c>
      <c r="C354" s="158">
        <v>213</v>
      </c>
      <c r="D354" s="159"/>
      <c r="E354" s="161"/>
      <c r="F354" s="161"/>
      <c r="G354" s="161"/>
      <c r="H354" s="161"/>
      <c r="I354" s="139"/>
      <c r="J354" s="139"/>
      <c r="K354" s="139"/>
      <c r="L354" s="139"/>
    </row>
    <row r="355" spans="1:12" ht="15.75" hidden="1" x14ac:dyDescent="0.25">
      <c r="A355" s="156">
        <v>85006</v>
      </c>
      <c r="B355" s="157" t="s">
        <v>405</v>
      </c>
      <c r="C355" s="158">
        <v>223.68</v>
      </c>
      <c r="D355" s="159"/>
      <c r="E355" s="161"/>
      <c r="F355" s="161"/>
      <c r="G355" s="161"/>
      <c r="H355" s="161"/>
      <c r="I355" s="139"/>
      <c r="J355" s="139"/>
      <c r="K355" s="139"/>
      <c r="L355" s="139"/>
    </row>
    <row r="356" spans="1:12" ht="15.75" hidden="1" x14ac:dyDescent="0.25">
      <c r="A356" s="156">
        <v>86001</v>
      </c>
      <c r="B356" s="157" t="s">
        <v>286</v>
      </c>
      <c r="C356" s="158">
        <v>201.51</v>
      </c>
      <c r="D356" s="159"/>
      <c r="E356" s="161"/>
      <c r="F356" s="161"/>
      <c r="G356" s="161"/>
      <c r="H356" s="161"/>
      <c r="I356" s="139"/>
      <c r="J356" s="139"/>
      <c r="K356" s="139"/>
      <c r="L356" s="139"/>
    </row>
    <row r="357" spans="1:12" ht="15.75" hidden="1" x14ac:dyDescent="0.25">
      <c r="A357" s="156">
        <v>86002</v>
      </c>
      <c r="B357" s="157" t="s">
        <v>406</v>
      </c>
      <c r="C357" s="158">
        <v>259.12</v>
      </c>
      <c r="D357" s="159"/>
      <c r="E357" s="161"/>
      <c r="F357" s="161"/>
      <c r="G357" s="161"/>
      <c r="H357" s="161"/>
      <c r="I357" s="139"/>
      <c r="J357" s="139"/>
      <c r="K357" s="139"/>
      <c r="L357" s="139"/>
    </row>
    <row r="358" spans="1:12" ht="15.75" hidden="1" x14ac:dyDescent="0.25">
      <c r="A358" s="156">
        <v>86003</v>
      </c>
      <c r="B358" s="157" t="s">
        <v>287</v>
      </c>
      <c r="C358" s="158">
        <v>232.99</v>
      </c>
      <c r="D358" s="159"/>
      <c r="E358" s="161"/>
      <c r="F358" s="161"/>
      <c r="G358" s="161"/>
      <c r="H358" s="161"/>
      <c r="I358" s="139"/>
      <c r="J358" s="139"/>
      <c r="K358" s="139"/>
      <c r="L358" s="139"/>
    </row>
    <row r="359" spans="1:12" ht="15.75" hidden="1" x14ac:dyDescent="0.25">
      <c r="A359" s="156">
        <v>86004</v>
      </c>
      <c r="B359" s="157" t="s">
        <v>288</v>
      </c>
      <c r="C359" s="158">
        <v>192.94</v>
      </c>
      <c r="D359" s="162"/>
      <c r="E359" s="161"/>
      <c r="F359" s="161"/>
      <c r="G359" s="161"/>
      <c r="H359" s="161"/>
      <c r="I359" s="139"/>
      <c r="J359" s="139"/>
      <c r="K359" s="139"/>
      <c r="L359" s="139"/>
    </row>
    <row r="360" spans="1:12" ht="15.75" hidden="1" x14ac:dyDescent="0.25">
      <c r="A360" s="156">
        <v>86005</v>
      </c>
      <c r="B360" s="157" t="s">
        <v>407</v>
      </c>
      <c r="C360" s="158">
        <v>197.52</v>
      </c>
      <c r="D360" s="159"/>
      <c r="E360" s="161"/>
      <c r="F360" s="161"/>
      <c r="G360" s="161"/>
      <c r="H360" s="161"/>
      <c r="I360" s="139"/>
      <c r="J360" s="139"/>
      <c r="K360" s="139"/>
      <c r="L360" s="139"/>
    </row>
    <row r="361" spans="1:12" ht="15.75" hidden="1" x14ac:dyDescent="0.25">
      <c r="A361" s="156">
        <v>86006</v>
      </c>
      <c r="B361" s="157" t="s">
        <v>289</v>
      </c>
      <c r="C361" s="158">
        <v>222</v>
      </c>
      <c r="D361" s="159"/>
      <c r="E361" s="161"/>
      <c r="F361" s="161"/>
      <c r="G361" s="161"/>
      <c r="H361" s="161"/>
      <c r="I361" s="139"/>
      <c r="J361" s="139"/>
      <c r="K361" s="139"/>
      <c r="L361" s="139"/>
    </row>
    <row r="362" spans="1:12" ht="15.75" hidden="1" x14ac:dyDescent="0.25">
      <c r="A362" s="156">
        <v>86007</v>
      </c>
      <c r="B362" s="157" t="s">
        <v>290</v>
      </c>
      <c r="C362" s="158">
        <v>200.62</v>
      </c>
      <c r="D362" s="159"/>
      <c r="E362" s="161"/>
      <c r="F362" s="161"/>
      <c r="G362" s="161"/>
      <c r="H362" s="161"/>
      <c r="I362" s="139"/>
      <c r="J362" s="139"/>
      <c r="K362" s="139"/>
      <c r="L362" s="139"/>
    </row>
    <row r="363" spans="1:12" ht="15.75" hidden="1" x14ac:dyDescent="0.25">
      <c r="A363" s="170">
        <v>87001</v>
      </c>
      <c r="B363" s="157" t="s">
        <v>291</v>
      </c>
      <c r="C363" s="158">
        <v>197.97</v>
      </c>
      <c r="D363" s="159"/>
      <c r="E363" s="161"/>
      <c r="F363" s="161"/>
      <c r="G363" s="161"/>
      <c r="H363" s="161"/>
      <c r="I363" s="139"/>
      <c r="J363" s="139"/>
      <c r="K363" s="139"/>
      <c r="L363" s="139"/>
    </row>
    <row r="364" spans="1:12" ht="15.75" hidden="1" x14ac:dyDescent="0.25">
      <c r="A364" s="170">
        <v>87002</v>
      </c>
      <c r="B364" s="157" t="s">
        <v>292</v>
      </c>
      <c r="C364" s="158">
        <v>237.63</v>
      </c>
      <c r="D364" s="159"/>
      <c r="E364" s="161"/>
      <c r="F364" s="161"/>
      <c r="G364" s="161"/>
      <c r="H364" s="161"/>
      <c r="I364" s="139"/>
      <c r="J364" s="139"/>
      <c r="K364" s="139"/>
      <c r="L364" s="139"/>
    </row>
    <row r="365" spans="1:12" ht="15.75" hidden="1" x14ac:dyDescent="0.25">
      <c r="A365" s="170">
        <v>87003</v>
      </c>
      <c r="B365" s="157" t="s">
        <v>408</v>
      </c>
      <c r="C365" s="158">
        <v>212.47</v>
      </c>
      <c r="D365" s="159"/>
      <c r="E365" s="161"/>
      <c r="F365" s="161"/>
      <c r="G365" s="161"/>
      <c r="H365" s="161"/>
      <c r="I365" s="139"/>
      <c r="J365" s="139"/>
      <c r="K365" s="139"/>
      <c r="L365" s="139"/>
    </row>
    <row r="366" spans="1:12" ht="15.75" hidden="1" x14ac:dyDescent="0.25">
      <c r="A366" s="170">
        <f>COUNT(A5:A365)</f>
        <v>361</v>
      </c>
      <c r="B366" s="157"/>
      <c r="C366" s="171"/>
      <c r="D366" s="172" t="s">
        <v>299</v>
      </c>
      <c r="E366" s="139"/>
      <c r="F366" s="161"/>
      <c r="G366" s="161"/>
      <c r="H366" s="161"/>
      <c r="I366" s="139"/>
      <c r="J366" s="139"/>
      <c r="K366" s="139"/>
      <c r="L366" s="139"/>
    </row>
    <row r="367" spans="1:12" ht="18" hidden="1" x14ac:dyDescent="0.35">
      <c r="A367" s="173"/>
      <c r="B367" s="174"/>
      <c r="C367" s="175"/>
      <c r="D367" s="176"/>
      <c r="F367" s="177"/>
      <c r="G367" s="177"/>
      <c r="H367" s="177"/>
    </row>
    <row r="368" spans="1:12" ht="18" hidden="1" x14ac:dyDescent="0.35">
      <c r="A368" s="178"/>
      <c r="G368" s="179"/>
    </row>
    <row r="369" spans="7:7" hidden="1" x14ac:dyDescent="0.2">
      <c r="G369" s="179"/>
    </row>
    <row r="370" spans="7:7" hidden="1" x14ac:dyDescent="0.2">
      <c r="G370" s="179"/>
    </row>
    <row r="371" spans="7:7" hidden="1" x14ac:dyDescent="0.2">
      <c r="G371" s="179"/>
    </row>
  </sheetData>
  <sheetProtection algorithmName="SHA-512" hashValue="nVmopiZRwBViataCCg+B07O7GEULGxT12/R86+pkEi0za5nZc/9GQcydsnjI/Q4aLIAYvwraP0Wngr59m0MixA==" saltValue="juGzpDJJbaGonM9VXrNHFw==" spinCount="100000" sheet="1" objects="1" scenarios="1" selectLockedCells="1"/>
  <sortState ref="A5:E365">
    <sortCondition ref="A5:A365"/>
  </sortState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9"/>
  <sheetViews>
    <sheetView workbookViewId="0">
      <pane ySplit="4" topLeftCell="A5" activePane="bottomLeft" state="frozen"/>
      <selection pane="bottomLeft" sqref="A1:XFD1048576"/>
    </sheetView>
  </sheetViews>
  <sheetFormatPr defaultRowHeight="12.75" zeroHeight="1" x14ac:dyDescent="0.2"/>
  <cols>
    <col min="1" max="1" width="9.28515625" style="135" bestFit="1" customWidth="1"/>
    <col min="2" max="4" width="11" style="135" bestFit="1" customWidth="1"/>
    <col min="5" max="5" width="11.85546875" style="135" customWidth="1"/>
    <col min="6" max="6" width="12.5703125" style="136" bestFit="1" customWidth="1"/>
    <col min="7" max="7" width="7.5703125" style="135" customWidth="1"/>
    <col min="8" max="8" width="6.7109375" style="135" customWidth="1"/>
    <col min="9" max="13" width="9.140625" style="135"/>
    <col min="14" max="14" width="11" style="135" customWidth="1"/>
    <col min="15" max="16384" width="9.140625" style="135"/>
  </cols>
  <sheetData>
    <row r="1" spans="1:49" s="84" customFormat="1" ht="18" hidden="1" x14ac:dyDescent="0.35">
      <c r="A1" s="74" t="s">
        <v>22</v>
      </c>
      <c r="B1" s="75"/>
      <c r="C1" s="75"/>
      <c r="D1" s="75"/>
      <c r="E1" s="76"/>
      <c r="F1" s="77"/>
      <c r="G1" s="78"/>
      <c r="H1" s="79" t="s">
        <v>410</v>
      </c>
      <c r="I1" s="80"/>
      <c r="J1" s="80"/>
      <c r="K1" s="80"/>
      <c r="L1" s="81"/>
      <c r="M1" s="81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</row>
    <row r="2" spans="1:49" s="84" customFormat="1" ht="16.5" hidden="1" customHeight="1" x14ac:dyDescent="0.35">
      <c r="A2" s="74"/>
      <c r="B2" s="85">
        <v>2017</v>
      </c>
      <c r="C2" s="85">
        <v>2017</v>
      </c>
      <c r="D2" s="75"/>
      <c r="E2" s="76"/>
      <c r="F2" s="77"/>
      <c r="G2" s="78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</row>
    <row r="3" spans="1:49" s="84" customFormat="1" ht="18" hidden="1" x14ac:dyDescent="0.35">
      <c r="A3" s="75"/>
      <c r="B3" s="86" t="s">
        <v>28</v>
      </c>
      <c r="C3" s="87" t="s">
        <v>28</v>
      </c>
      <c r="D3" s="88" t="s">
        <v>29</v>
      </c>
      <c r="E3" s="89" t="s">
        <v>23</v>
      </c>
      <c r="F3" s="90" t="s">
        <v>294</v>
      </c>
      <c r="G3" s="91"/>
      <c r="H3" s="92" t="s">
        <v>30</v>
      </c>
      <c r="I3" s="93" t="s">
        <v>312</v>
      </c>
      <c r="J3" s="94"/>
      <c r="K3" s="94"/>
      <c r="L3" s="94"/>
      <c r="M3" s="94"/>
      <c r="N3" s="95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</row>
    <row r="4" spans="1:49" s="84" customFormat="1" ht="18" hidden="1" x14ac:dyDescent="0.35">
      <c r="A4" s="97" t="s">
        <v>2</v>
      </c>
      <c r="B4" s="98" t="s">
        <v>24</v>
      </c>
      <c r="C4" s="97" t="s">
        <v>25</v>
      </c>
      <c r="D4" s="99" t="s">
        <v>26</v>
      </c>
      <c r="E4" s="100" t="s">
        <v>27</v>
      </c>
      <c r="F4" s="101">
        <v>43008</v>
      </c>
      <c r="G4" s="91"/>
      <c r="H4" s="102" t="s">
        <v>5</v>
      </c>
      <c r="I4" s="103" t="s">
        <v>312</v>
      </c>
      <c r="J4" s="104"/>
      <c r="K4" s="104"/>
      <c r="L4" s="104"/>
      <c r="M4" s="104"/>
      <c r="N4" s="105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</row>
    <row r="5" spans="1:49" s="84" customFormat="1" ht="18" hidden="1" x14ac:dyDescent="0.35">
      <c r="A5" s="106">
        <v>1001</v>
      </c>
      <c r="B5" s="107">
        <v>8853</v>
      </c>
      <c r="C5" s="107">
        <v>1205</v>
      </c>
      <c r="D5" s="108">
        <f>+B5+C5</f>
        <v>10058</v>
      </c>
      <c r="E5" s="109">
        <f>B5/D5</f>
        <v>0.88019486975541861</v>
      </c>
      <c r="F5" s="110">
        <v>44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</row>
    <row r="6" spans="1:49" s="84" customFormat="1" ht="18" hidden="1" x14ac:dyDescent="0.35">
      <c r="A6" s="106">
        <v>1002</v>
      </c>
      <c r="B6" s="107">
        <v>12826</v>
      </c>
      <c r="C6" s="107">
        <v>4752</v>
      </c>
      <c r="D6" s="108">
        <f t="shared" ref="D6:D68" si="0">+B6+C6</f>
        <v>17578</v>
      </c>
      <c r="E6" s="109">
        <f t="shared" ref="E6:E67" si="1">B6/D6</f>
        <v>0.72966207759699619</v>
      </c>
      <c r="F6" s="110">
        <v>75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</row>
    <row r="7" spans="1:49" s="84" customFormat="1" ht="18" hidden="1" x14ac:dyDescent="0.35">
      <c r="A7" s="106">
        <v>2001</v>
      </c>
      <c r="B7" s="107">
        <v>27165</v>
      </c>
      <c r="C7" s="107">
        <v>5893</v>
      </c>
      <c r="D7" s="108">
        <f t="shared" si="0"/>
        <v>33058</v>
      </c>
      <c r="E7" s="109">
        <f t="shared" si="1"/>
        <v>0.82173755218101519</v>
      </c>
      <c r="F7" s="110">
        <v>122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</row>
    <row r="8" spans="1:49" s="84" customFormat="1" ht="18" hidden="1" x14ac:dyDescent="0.35">
      <c r="A8" s="106">
        <v>2002</v>
      </c>
      <c r="B8" s="107">
        <v>15602</v>
      </c>
      <c r="C8" s="107">
        <v>4166</v>
      </c>
      <c r="D8" s="108">
        <f t="shared" si="0"/>
        <v>19768</v>
      </c>
      <c r="E8" s="109">
        <f t="shared" si="1"/>
        <v>0.7892553622015378</v>
      </c>
      <c r="F8" s="110">
        <v>120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</row>
    <row r="9" spans="1:49" s="84" customFormat="1" ht="18" hidden="1" x14ac:dyDescent="0.35">
      <c r="A9" s="106">
        <v>2003</v>
      </c>
      <c r="B9" s="107">
        <v>11468</v>
      </c>
      <c r="C9" s="107">
        <v>5388</v>
      </c>
      <c r="D9" s="108">
        <f t="shared" si="0"/>
        <v>16856</v>
      </c>
      <c r="E9" s="109">
        <f t="shared" si="1"/>
        <v>0.68035121025154244</v>
      </c>
      <c r="F9" s="110">
        <v>78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</row>
    <row r="10" spans="1:49" s="84" customFormat="1" ht="18" hidden="1" x14ac:dyDescent="0.35">
      <c r="A10" s="106">
        <v>2004</v>
      </c>
      <c r="B10" s="107">
        <v>11119</v>
      </c>
      <c r="C10" s="107">
        <v>790</v>
      </c>
      <c r="D10" s="108">
        <f t="shared" si="0"/>
        <v>11909</v>
      </c>
      <c r="E10" s="109">
        <f t="shared" si="1"/>
        <v>0.933663615752792</v>
      </c>
      <c r="F10" s="110">
        <v>54</v>
      </c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</row>
    <row r="11" spans="1:49" s="84" customFormat="1" ht="18" hidden="1" x14ac:dyDescent="0.35">
      <c r="A11" s="106">
        <v>2005</v>
      </c>
      <c r="B11" s="107">
        <v>11078</v>
      </c>
      <c r="C11" s="107">
        <v>2008</v>
      </c>
      <c r="D11" s="108">
        <f t="shared" si="0"/>
        <v>13086</v>
      </c>
      <c r="E11" s="109">
        <f t="shared" si="1"/>
        <v>0.84655356869937337</v>
      </c>
      <c r="F11" s="110">
        <v>56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</row>
    <row r="12" spans="1:49" s="84" customFormat="1" ht="18" hidden="1" x14ac:dyDescent="0.35">
      <c r="A12" s="106">
        <v>2006</v>
      </c>
      <c r="B12" s="107">
        <v>18427</v>
      </c>
      <c r="C12" s="107">
        <v>9268</v>
      </c>
      <c r="D12" s="108">
        <f t="shared" si="0"/>
        <v>27695</v>
      </c>
      <c r="E12" s="109">
        <f t="shared" si="1"/>
        <v>0.66535475717638559</v>
      </c>
      <c r="F12" s="110">
        <v>99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</row>
    <row r="13" spans="1:49" s="84" customFormat="1" ht="18" hidden="1" x14ac:dyDescent="0.35">
      <c r="A13" s="106">
        <v>2008</v>
      </c>
      <c r="B13" s="107">
        <v>561</v>
      </c>
      <c r="C13" s="107">
        <v>381</v>
      </c>
      <c r="D13" s="108">
        <f t="shared" si="0"/>
        <v>942</v>
      </c>
      <c r="E13" s="109">
        <f t="shared" si="1"/>
        <v>0.59554140127388533</v>
      </c>
      <c r="F13" s="110">
        <v>50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9" s="84" customFormat="1" ht="18" hidden="1" x14ac:dyDescent="0.35">
      <c r="A14" s="106">
        <v>3001</v>
      </c>
      <c r="B14" s="107">
        <v>7083</v>
      </c>
      <c r="C14" s="107">
        <v>2201</v>
      </c>
      <c r="D14" s="108">
        <f t="shared" si="0"/>
        <v>9284</v>
      </c>
      <c r="E14" s="109">
        <f t="shared" si="1"/>
        <v>0.76292546316243004</v>
      </c>
      <c r="F14" s="110">
        <v>34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</row>
    <row r="15" spans="1:49" s="84" customFormat="1" ht="18" hidden="1" x14ac:dyDescent="0.35">
      <c r="A15" s="106">
        <v>3002</v>
      </c>
      <c r="B15" s="107">
        <v>11487</v>
      </c>
      <c r="C15" s="107">
        <v>4487</v>
      </c>
      <c r="D15" s="108">
        <f t="shared" si="0"/>
        <v>15974</v>
      </c>
      <c r="E15" s="109">
        <f t="shared" si="1"/>
        <v>0.71910604732690619</v>
      </c>
      <c r="F15" s="110">
        <v>60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</row>
    <row r="16" spans="1:49" s="84" customFormat="1" ht="18" hidden="1" x14ac:dyDescent="0.35">
      <c r="A16" s="106">
        <v>3003</v>
      </c>
      <c r="B16" s="107">
        <v>18432</v>
      </c>
      <c r="C16" s="107">
        <v>4294</v>
      </c>
      <c r="D16" s="108">
        <f t="shared" si="0"/>
        <v>22726</v>
      </c>
      <c r="E16" s="109">
        <f t="shared" si="1"/>
        <v>0.81105341899146355</v>
      </c>
      <c r="F16" s="110">
        <v>96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</row>
    <row r="17" spans="1:49" s="84" customFormat="1" ht="18" hidden="1" x14ac:dyDescent="0.35">
      <c r="A17" s="106">
        <v>3004</v>
      </c>
      <c r="B17" s="107">
        <v>17656</v>
      </c>
      <c r="C17" s="107">
        <v>5098</v>
      </c>
      <c r="D17" s="108">
        <f t="shared" si="0"/>
        <v>22754</v>
      </c>
      <c r="E17" s="109">
        <f t="shared" si="1"/>
        <v>0.77595148105827549</v>
      </c>
      <c r="F17" s="110">
        <v>102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</row>
    <row r="18" spans="1:49" s="84" customFormat="1" ht="18" hidden="1" x14ac:dyDescent="0.35">
      <c r="A18" s="106">
        <v>4001</v>
      </c>
      <c r="B18" s="107">
        <v>5375</v>
      </c>
      <c r="C18" s="107">
        <v>3203</v>
      </c>
      <c r="D18" s="108">
        <f t="shared" si="0"/>
        <v>8578</v>
      </c>
      <c r="E18" s="109">
        <f t="shared" si="1"/>
        <v>0.6266029377477268</v>
      </c>
      <c r="F18" s="110">
        <v>30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</row>
    <row r="19" spans="1:49" s="84" customFormat="1" ht="18" hidden="1" x14ac:dyDescent="0.35">
      <c r="A19" s="106">
        <v>4003</v>
      </c>
      <c r="B19" s="107">
        <v>14680</v>
      </c>
      <c r="C19" s="107">
        <v>3798</v>
      </c>
      <c r="D19" s="108">
        <f t="shared" si="0"/>
        <v>18478</v>
      </c>
      <c r="E19" s="109">
        <f t="shared" si="1"/>
        <v>0.7944582747050547</v>
      </c>
      <c r="F19" s="110">
        <v>78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</row>
    <row r="20" spans="1:49" s="84" customFormat="1" ht="18" hidden="1" x14ac:dyDescent="0.35">
      <c r="A20" s="106">
        <v>4004</v>
      </c>
      <c r="B20" s="107">
        <v>17730</v>
      </c>
      <c r="C20" s="107">
        <v>5333</v>
      </c>
      <c r="D20" s="108">
        <f t="shared" si="0"/>
        <v>23063</v>
      </c>
      <c r="E20" s="109">
        <f t="shared" si="1"/>
        <v>0.76876382083857264</v>
      </c>
      <c r="F20" s="110">
        <v>90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</row>
    <row r="21" spans="1:49" s="84" customFormat="1" ht="18" hidden="1" x14ac:dyDescent="0.35">
      <c r="A21" s="106">
        <v>4005</v>
      </c>
      <c r="B21" s="107">
        <v>8156</v>
      </c>
      <c r="C21" s="107">
        <v>266</v>
      </c>
      <c r="D21" s="108">
        <f t="shared" si="0"/>
        <v>8422</v>
      </c>
      <c r="E21" s="109">
        <f t="shared" si="1"/>
        <v>0.96841605319401569</v>
      </c>
      <c r="F21" s="110">
        <v>47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</row>
    <row r="22" spans="1:49" s="84" customFormat="1" ht="18" hidden="1" x14ac:dyDescent="0.35">
      <c r="A22" s="106">
        <v>5001</v>
      </c>
      <c r="B22" s="107">
        <v>16733</v>
      </c>
      <c r="C22" s="107">
        <v>4177</v>
      </c>
      <c r="D22" s="108">
        <f t="shared" si="0"/>
        <v>20910</v>
      </c>
      <c r="E22" s="109">
        <f t="shared" si="1"/>
        <v>0.80023912003825926</v>
      </c>
      <c r="F22" s="110">
        <v>89</v>
      </c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</row>
    <row r="23" spans="1:49" s="84" customFormat="1" ht="18" hidden="1" x14ac:dyDescent="0.35">
      <c r="A23" s="106">
        <v>5002</v>
      </c>
      <c r="B23" s="107">
        <v>20853</v>
      </c>
      <c r="C23" s="107">
        <v>17794</v>
      </c>
      <c r="D23" s="108">
        <f t="shared" si="0"/>
        <v>38647</v>
      </c>
      <c r="E23" s="109">
        <f t="shared" si="1"/>
        <v>0.53957616373845319</v>
      </c>
      <c r="F23" s="110">
        <v>165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</row>
    <row r="24" spans="1:49" s="84" customFormat="1" ht="18" hidden="1" x14ac:dyDescent="0.35">
      <c r="A24" s="106">
        <v>5003</v>
      </c>
      <c r="B24" s="107">
        <v>33015</v>
      </c>
      <c r="C24" s="107">
        <v>12381</v>
      </c>
      <c r="D24" s="108">
        <f t="shared" si="0"/>
        <v>45396</v>
      </c>
      <c r="E24" s="109">
        <f t="shared" si="1"/>
        <v>0.72726671953476074</v>
      </c>
      <c r="F24" s="110">
        <v>162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</row>
    <row r="25" spans="1:49" s="84" customFormat="1" ht="18" hidden="1" x14ac:dyDescent="0.35">
      <c r="A25" s="106">
        <v>6001</v>
      </c>
      <c r="B25" s="107">
        <v>6334</v>
      </c>
      <c r="C25" s="107">
        <v>5881</v>
      </c>
      <c r="D25" s="108">
        <f t="shared" si="0"/>
        <v>12215</v>
      </c>
      <c r="E25" s="109">
        <f t="shared" si="1"/>
        <v>0.51854277527629966</v>
      </c>
      <c r="F25" s="110">
        <v>45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</row>
    <row r="26" spans="1:49" s="84" customFormat="1" ht="18" hidden="1" x14ac:dyDescent="0.35">
      <c r="A26" s="106">
        <v>6003</v>
      </c>
      <c r="B26" s="107">
        <v>10777</v>
      </c>
      <c r="C26" s="107">
        <v>5422</v>
      </c>
      <c r="D26" s="108">
        <f t="shared" si="0"/>
        <v>16199</v>
      </c>
      <c r="E26" s="109">
        <f t="shared" si="1"/>
        <v>0.66528798073955187</v>
      </c>
      <c r="F26" s="110">
        <v>51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</row>
    <row r="27" spans="1:49" s="84" customFormat="1" ht="18" hidden="1" x14ac:dyDescent="0.35">
      <c r="A27" s="106">
        <v>7001</v>
      </c>
      <c r="B27" s="107">
        <v>5194</v>
      </c>
      <c r="C27" s="107">
        <v>8920</v>
      </c>
      <c r="D27" s="108">
        <f t="shared" si="0"/>
        <v>14114</v>
      </c>
      <c r="E27" s="109">
        <f t="shared" si="1"/>
        <v>0.36800340087856032</v>
      </c>
      <c r="F27" s="110">
        <v>69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</row>
    <row r="28" spans="1:49" s="84" customFormat="1" ht="18" hidden="1" x14ac:dyDescent="0.35">
      <c r="A28" s="106">
        <v>7002</v>
      </c>
      <c r="B28" s="107">
        <v>13606</v>
      </c>
      <c r="C28" s="107">
        <v>4159</v>
      </c>
      <c r="D28" s="108">
        <f t="shared" si="0"/>
        <v>17765</v>
      </c>
      <c r="E28" s="109">
        <f t="shared" si="1"/>
        <v>0.76588798198705321</v>
      </c>
      <c r="F28" s="110">
        <v>85</v>
      </c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</row>
    <row r="29" spans="1:49" s="84" customFormat="1" ht="18" hidden="1" x14ac:dyDescent="0.35">
      <c r="A29" s="106">
        <v>7003</v>
      </c>
      <c r="B29" s="107">
        <v>9749</v>
      </c>
      <c r="C29" s="107">
        <v>9087</v>
      </c>
      <c r="D29" s="108">
        <f t="shared" si="0"/>
        <v>18836</v>
      </c>
      <c r="E29" s="109">
        <f t="shared" si="1"/>
        <v>0.51757273306434493</v>
      </c>
      <c r="F29" s="110">
        <v>60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</row>
    <row r="30" spans="1:49" s="84" customFormat="1" ht="18" hidden="1" x14ac:dyDescent="0.35">
      <c r="A30" s="106">
        <v>7004</v>
      </c>
      <c r="B30" s="107">
        <v>9567</v>
      </c>
      <c r="C30" s="107">
        <v>4724</v>
      </c>
      <c r="D30" s="108">
        <f t="shared" si="0"/>
        <v>14291</v>
      </c>
      <c r="E30" s="109">
        <f t="shared" si="1"/>
        <v>0.66944230634665169</v>
      </c>
      <c r="F30" s="110">
        <v>77</v>
      </c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</row>
    <row r="31" spans="1:49" s="84" customFormat="1" ht="18" hidden="1" x14ac:dyDescent="0.35">
      <c r="A31" s="106">
        <v>7005</v>
      </c>
      <c r="B31" s="107">
        <v>11982</v>
      </c>
      <c r="C31" s="107">
        <v>3867</v>
      </c>
      <c r="D31" s="108">
        <f t="shared" si="0"/>
        <v>15849</v>
      </c>
      <c r="E31" s="109">
        <f t="shared" si="1"/>
        <v>0.756009842892296</v>
      </c>
      <c r="F31" s="110">
        <v>65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</row>
    <row r="32" spans="1:49" s="84" customFormat="1" ht="18" hidden="1" x14ac:dyDescent="0.35">
      <c r="A32" s="106">
        <v>8001</v>
      </c>
      <c r="B32" s="107">
        <v>11432</v>
      </c>
      <c r="C32" s="107">
        <v>12808</v>
      </c>
      <c r="D32" s="108">
        <f t="shared" si="0"/>
        <v>24240</v>
      </c>
      <c r="E32" s="109">
        <f t="shared" si="1"/>
        <v>0.47161716171617163</v>
      </c>
      <c r="F32" s="110">
        <v>94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</row>
    <row r="33" spans="1:49" s="84" customFormat="1" ht="18" hidden="1" x14ac:dyDescent="0.35">
      <c r="A33" s="106">
        <v>8002</v>
      </c>
      <c r="B33" s="107">
        <v>14122</v>
      </c>
      <c r="C33" s="107">
        <v>8938</v>
      </c>
      <c r="D33" s="108">
        <f t="shared" si="0"/>
        <v>23060</v>
      </c>
      <c r="E33" s="109">
        <f t="shared" si="1"/>
        <v>0.61240242844752824</v>
      </c>
      <c r="F33" s="110">
        <v>85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</row>
    <row r="34" spans="1:49" s="84" customFormat="1" ht="18" hidden="1" x14ac:dyDescent="0.35">
      <c r="A34" s="106">
        <v>8003</v>
      </c>
      <c r="B34" s="107">
        <v>5690</v>
      </c>
      <c r="C34" s="107">
        <v>9477</v>
      </c>
      <c r="D34" s="108">
        <f t="shared" si="0"/>
        <v>15167</v>
      </c>
      <c r="E34" s="109">
        <f t="shared" si="1"/>
        <v>0.37515658996505569</v>
      </c>
      <c r="F34" s="110">
        <v>53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</row>
    <row r="35" spans="1:49" s="84" customFormat="1" ht="18" hidden="1" x14ac:dyDescent="0.35">
      <c r="A35" s="106">
        <v>8004</v>
      </c>
      <c r="B35" s="107">
        <v>6368</v>
      </c>
      <c r="C35" s="107">
        <v>9324</v>
      </c>
      <c r="D35" s="108">
        <f t="shared" si="0"/>
        <v>15692</v>
      </c>
      <c r="E35" s="109">
        <f t="shared" si="1"/>
        <v>0.40581187866428753</v>
      </c>
      <c r="F35" s="110">
        <v>65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</row>
    <row r="36" spans="1:49" s="84" customFormat="1" ht="18" hidden="1" x14ac:dyDescent="0.35">
      <c r="A36" s="106">
        <v>9001</v>
      </c>
      <c r="B36" s="107">
        <v>11482</v>
      </c>
      <c r="C36" s="107">
        <v>1757</v>
      </c>
      <c r="D36" s="108">
        <f t="shared" si="0"/>
        <v>13239</v>
      </c>
      <c r="E36" s="109">
        <f t="shared" si="1"/>
        <v>0.86728604879522619</v>
      </c>
      <c r="F36" s="110">
        <v>44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</row>
    <row r="37" spans="1:49" s="84" customFormat="1" ht="18" hidden="1" x14ac:dyDescent="0.35">
      <c r="A37" s="106">
        <v>9003</v>
      </c>
      <c r="B37" s="107">
        <v>11992</v>
      </c>
      <c r="C37" s="107">
        <v>6759</v>
      </c>
      <c r="D37" s="108">
        <f t="shared" si="0"/>
        <v>18751</v>
      </c>
      <c r="E37" s="109">
        <f t="shared" si="1"/>
        <v>0.63953922457468937</v>
      </c>
      <c r="F37" s="110">
        <v>72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</row>
    <row r="38" spans="1:49" s="84" customFormat="1" ht="18" hidden="1" x14ac:dyDescent="0.35">
      <c r="A38" s="106">
        <v>9004</v>
      </c>
      <c r="B38" s="107">
        <v>18331</v>
      </c>
      <c r="C38" s="107">
        <v>7751</v>
      </c>
      <c r="D38" s="108">
        <f t="shared" si="0"/>
        <v>26082</v>
      </c>
      <c r="E38" s="109">
        <f t="shared" si="1"/>
        <v>0.7028218694885362</v>
      </c>
      <c r="F38" s="110">
        <v>96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</row>
    <row r="39" spans="1:49" s="84" customFormat="1" ht="18" hidden="1" x14ac:dyDescent="0.35">
      <c r="A39" s="106">
        <v>10001</v>
      </c>
      <c r="B39" s="107">
        <v>3218</v>
      </c>
      <c r="C39" s="107">
        <v>4689</v>
      </c>
      <c r="D39" s="108">
        <f t="shared" si="0"/>
        <v>7907</v>
      </c>
      <c r="E39" s="109">
        <f t="shared" si="1"/>
        <v>0.40698115593777667</v>
      </c>
      <c r="F39" s="110">
        <v>37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</row>
    <row r="40" spans="1:49" s="84" customFormat="1" ht="18" hidden="1" x14ac:dyDescent="0.35">
      <c r="A40" s="106">
        <v>10002</v>
      </c>
      <c r="B40" s="107">
        <v>14046</v>
      </c>
      <c r="C40" s="107">
        <v>9355</v>
      </c>
      <c r="D40" s="108">
        <f t="shared" si="0"/>
        <v>23401</v>
      </c>
      <c r="E40" s="109">
        <f t="shared" si="1"/>
        <v>0.60023075936925774</v>
      </c>
      <c r="F40" s="110">
        <v>96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</row>
    <row r="41" spans="1:49" s="84" customFormat="1" ht="18" hidden="1" x14ac:dyDescent="0.35">
      <c r="A41" s="106">
        <v>10003</v>
      </c>
      <c r="B41" s="107">
        <v>10776</v>
      </c>
      <c r="C41" s="107">
        <v>7592</v>
      </c>
      <c r="D41" s="108">
        <f t="shared" si="0"/>
        <v>18368</v>
      </c>
      <c r="E41" s="109">
        <f t="shared" si="1"/>
        <v>0.5866724738675958</v>
      </c>
      <c r="F41" s="110">
        <v>61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</row>
    <row r="42" spans="1:49" s="84" customFormat="1" ht="18" hidden="1" x14ac:dyDescent="0.35">
      <c r="A42" s="106">
        <v>11001</v>
      </c>
      <c r="B42" s="107">
        <v>9251</v>
      </c>
      <c r="C42" s="107">
        <v>3617</v>
      </c>
      <c r="D42" s="108">
        <f t="shared" si="0"/>
        <v>12868</v>
      </c>
      <c r="E42" s="109">
        <f t="shared" si="1"/>
        <v>0.71891513832763443</v>
      </c>
      <c r="F42" s="110">
        <v>50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</row>
    <row r="43" spans="1:49" s="84" customFormat="1" ht="18" hidden="1" x14ac:dyDescent="0.35">
      <c r="A43" s="106">
        <v>11002</v>
      </c>
      <c r="B43" s="107">
        <v>4864</v>
      </c>
      <c r="C43" s="107">
        <v>1772</v>
      </c>
      <c r="D43" s="108">
        <f t="shared" si="0"/>
        <v>6636</v>
      </c>
      <c r="E43" s="109">
        <f t="shared" si="1"/>
        <v>0.7329716696805304</v>
      </c>
      <c r="F43" s="110">
        <v>40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</row>
    <row r="44" spans="1:49" s="84" customFormat="1" ht="18" hidden="1" x14ac:dyDescent="0.35">
      <c r="A44" s="106">
        <v>12001</v>
      </c>
      <c r="B44" s="107">
        <v>8113</v>
      </c>
      <c r="C44" s="107">
        <v>8359</v>
      </c>
      <c r="D44" s="108">
        <f t="shared" si="0"/>
        <v>16472</v>
      </c>
      <c r="E44" s="109">
        <f t="shared" si="1"/>
        <v>0.49253278290432251</v>
      </c>
      <c r="F44" s="110">
        <v>63</v>
      </c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</row>
    <row r="45" spans="1:49" s="84" customFormat="1" ht="18" hidden="1" x14ac:dyDescent="0.35">
      <c r="A45" s="106">
        <v>12002</v>
      </c>
      <c r="B45" s="107">
        <v>15620</v>
      </c>
      <c r="C45" s="107">
        <v>9772</v>
      </c>
      <c r="D45" s="108">
        <f t="shared" si="0"/>
        <v>25392</v>
      </c>
      <c r="E45" s="109">
        <f t="shared" si="1"/>
        <v>0.61515437933207306</v>
      </c>
      <c r="F45" s="110">
        <v>90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</row>
    <row r="46" spans="1:49" s="84" customFormat="1" ht="18" hidden="1" x14ac:dyDescent="0.35">
      <c r="A46" s="106">
        <v>13001</v>
      </c>
      <c r="B46" s="107">
        <v>7928</v>
      </c>
      <c r="C46" s="107">
        <v>1812</v>
      </c>
      <c r="D46" s="108">
        <f t="shared" si="0"/>
        <v>9740</v>
      </c>
      <c r="E46" s="109">
        <f t="shared" si="1"/>
        <v>0.81396303901437372</v>
      </c>
      <c r="F46" s="110">
        <v>49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</row>
    <row r="47" spans="1:49" s="84" customFormat="1" ht="18" hidden="1" x14ac:dyDescent="0.35">
      <c r="A47" s="106">
        <v>13003</v>
      </c>
      <c r="B47" s="107">
        <v>12158</v>
      </c>
      <c r="C47" s="107">
        <v>5706</v>
      </c>
      <c r="D47" s="108">
        <f t="shared" si="0"/>
        <v>17864</v>
      </c>
      <c r="E47" s="109">
        <f t="shared" si="1"/>
        <v>0.68058665472458579</v>
      </c>
      <c r="F47" s="110">
        <v>101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</row>
    <row r="48" spans="1:49" s="84" customFormat="1" ht="18" hidden="1" x14ac:dyDescent="0.35">
      <c r="A48" s="106">
        <v>13004</v>
      </c>
      <c r="B48" s="107">
        <v>7689</v>
      </c>
      <c r="C48" s="107">
        <v>5839</v>
      </c>
      <c r="D48" s="108">
        <f t="shared" si="0"/>
        <v>13528</v>
      </c>
      <c r="E48" s="109">
        <f t="shared" si="1"/>
        <v>0.56837670017740982</v>
      </c>
      <c r="F48" s="110">
        <v>67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</row>
    <row r="49" spans="1:49" s="84" customFormat="1" ht="18" hidden="1" x14ac:dyDescent="0.35">
      <c r="A49" s="106">
        <v>13005</v>
      </c>
      <c r="B49" s="107">
        <v>468</v>
      </c>
      <c r="C49" s="107">
        <v>848</v>
      </c>
      <c r="D49" s="108">
        <f t="shared" si="0"/>
        <v>1316</v>
      </c>
      <c r="E49" s="109">
        <f t="shared" si="1"/>
        <v>0.35562310030395139</v>
      </c>
      <c r="F49" s="110">
        <v>14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</row>
    <row r="50" spans="1:49" s="84" customFormat="1" ht="18" hidden="1" x14ac:dyDescent="0.35">
      <c r="A50" s="106">
        <v>14001</v>
      </c>
      <c r="B50" s="107">
        <v>8746</v>
      </c>
      <c r="C50" s="107">
        <v>3592</v>
      </c>
      <c r="D50" s="108">
        <f t="shared" si="0"/>
        <v>12338</v>
      </c>
      <c r="E50" s="109">
        <f t="shared" si="1"/>
        <v>0.70886691522126766</v>
      </c>
      <c r="F50" s="110">
        <v>45</v>
      </c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</row>
    <row r="51" spans="1:49" s="84" customFormat="1" ht="18" hidden="1" x14ac:dyDescent="0.35">
      <c r="A51" s="106">
        <v>14002</v>
      </c>
      <c r="B51" s="107">
        <v>5657</v>
      </c>
      <c r="C51" s="107">
        <v>5088</v>
      </c>
      <c r="D51" s="108">
        <f t="shared" si="0"/>
        <v>10745</v>
      </c>
      <c r="E51" s="109">
        <f t="shared" si="1"/>
        <v>0.52647743136342484</v>
      </c>
      <c r="F51" s="110">
        <v>35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</row>
    <row r="52" spans="1:49" s="84" customFormat="1" ht="18" hidden="1" x14ac:dyDescent="0.35">
      <c r="A52" s="106">
        <v>14003</v>
      </c>
      <c r="B52" s="107">
        <v>17319</v>
      </c>
      <c r="C52" s="107">
        <v>2875</v>
      </c>
      <c r="D52" s="108">
        <f t="shared" si="0"/>
        <v>20194</v>
      </c>
      <c r="E52" s="109">
        <f t="shared" si="1"/>
        <v>0.85763097949886102</v>
      </c>
      <c r="F52" s="110">
        <v>87</v>
      </c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</row>
    <row r="53" spans="1:49" s="84" customFormat="1" ht="18" hidden="1" x14ac:dyDescent="0.35">
      <c r="A53" s="106">
        <v>14004</v>
      </c>
      <c r="B53" s="107">
        <v>32623</v>
      </c>
      <c r="C53" s="107">
        <v>25747</v>
      </c>
      <c r="D53" s="108">
        <f t="shared" si="0"/>
        <v>58370</v>
      </c>
      <c r="E53" s="109">
        <f t="shared" si="1"/>
        <v>0.55890011992461885</v>
      </c>
      <c r="F53" s="110">
        <v>195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</row>
    <row r="54" spans="1:49" s="84" customFormat="1" ht="18" hidden="1" x14ac:dyDescent="0.35">
      <c r="A54" s="106">
        <v>15002</v>
      </c>
      <c r="B54" s="107">
        <v>9283</v>
      </c>
      <c r="C54" s="107">
        <v>2012</v>
      </c>
      <c r="D54" s="108">
        <f t="shared" si="0"/>
        <v>11295</v>
      </c>
      <c r="E54" s="109">
        <f t="shared" si="1"/>
        <v>0.82186808322266491</v>
      </c>
      <c r="F54" s="110">
        <v>43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</row>
    <row r="55" spans="1:49" s="84" customFormat="1" ht="18" hidden="1" x14ac:dyDescent="0.35">
      <c r="A55" s="106">
        <v>16001</v>
      </c>
      <c r="B55" s="107">
        <v>6060</v>
      </c>
      <c r="C55" s="107">
        <v>4559</v>
      </c>
      <c r="D55" s="108">
        <f t="shared" si="0"/>
        <v>10619</v>
      </c>
      <c r="E55" s="109">
        <f t="shared" si="1"/>
        <v>0.57067520482154632</v>
      </c>
      <c r="F55" s="110">
        <v>37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</row>
    <row r="56" spans="1:49" s="84" customFormat="1" ht="18" hidden="1" x14ac:dyDescent="0.35">
      <c r="A56" s="106">
        <v>17001</v>
      </c>
      <c r="B56" s="107">
        <v>11204</v>
      </c>
      <c r="C56" s="107">
        <v>6549</v>
      </c>
      <c r="D56" s="108">
        <f t="shared" si="0"/>
        <v>17753</v>
      </c>
      <c r="E56" s="109">
        <f t="shared" si="1"/>
        <v>0.63110460203909202</v>
      </c>
      <c r="F56" s="110">
        <v>55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</row>
    <row r="57" spans="1:49" s="84" customFormat="1" ht="18" hidden="1" x14ac:dyDescent="0.35">
      <c r="A57" s="106">
        <v>17003</v>
      </c>
      <c r="B57" s="107">
        <v>4723</v>
      </c>
      <c r="C57" s="107">
        <v>5070</v>
      </c>
      <c r="D57" s="108">
        <f t="shared" si="0"/>
        <v>9793</v>
      </c>
      <c r="E57" s="109">
        <f t="shared" si="1"/>
        <v>0.48228326355560092</v>
      </c>
      <c r="F57" s="110">
        <v>34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</row>
    <row r="58" spans="1:49" s="84" customFormat="1" ht="18" hidden="1" x14ac:dyDescent="0.35">
      <c r="A58" s="106">
        <v>17004</v>
      </c>
      <c r="B58" s="107">
        <v>11072</v>
      </c>
      <c r="C58" s="107">
        <v>9674</v>
      </c>
      <c r="D58" s="108">
        <f t="shared" si="0"/>
        <v>20746</v>
      </c>
      <c r="E58" s="109">
        <f t="shared" si="1"/>
        <v>0.53369324207076063</v>
      </c>
      <c r="F58" s="110">
        <v>78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</row>
    <row r="59" spans="1:49" s="84" customFormat="1" ht="18" hidden="1" x14ac:dyDescent="0.35">
      <c r="A59" s="106">
        <v>18001</v>
      </c>
      <c r="B59" s="107">
        <v>17944</v>
      </c>
      <c r="C59" s="107">
        <v>7197</v>
      </c>
      <c r="D59" s="108">
        <f t="shared" si="0"/>
        <v>25141</v>
      </c>
      <c r="E59" s="109">
        <f t="shared" si="1"/>
        <v>0.7137345372101348</v>
      </c>
      <c r="F59" s="110">
        <v>114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</row>
    <row r="60" spans="1:49" s="84" customFormat="1" ht="18" hidden="1" x14ac:dyDescent="0.35">
      <c r="A60" s="106">
        <v>18002</v>
      </c>
      <c r="B60" s="107">
        <v>20939</v>
      </c>
      <c r="C60" s="107">
        <v>4729</v>
      </c>
      <c r="D60" s="108">
        <f t="shared" si="0"/>
        <v>25668</v>
      </c>
      <c r="E60" s="109">
        <f t="shared" si="1"/>
        <v>0.81576281751597324</v>
      </c>
      <c r="F60" s="110">
        <v>113</v>
      </c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</row>
    <row r="61" spans="1:49" s="84" customFormat="1" ht="18" hidden="1" x14ac:dyDescent="0.35">
      <c r="A61" s="106">
        <v>18003</v>
      </c>
      <c r="B61" s="107">
        <v>7267</v>
      </c>
      <c r="C61" s="107">
        <v>3396</v>
      </c>
      <c r="D61" s="108">
        <f t="shared" si="0"/>
        <v>10663</v>
      </c>
      <c r="E61" s="109">
        <f t="shared" si="1"/>
        <v>0.68151552096033008</v>
      </c>
      <c r="F61" s="110">
        <v>42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</row>
    <row r="62" spans="1:49" s="84" customFormat="1" ht="18" hidden="1" x14ac:dyDescent="0.35">
      <c r="A62" s="106">
        <v>19001</v>
      </c>
      <c r="B62" s="107">
        <v>18686</v>
      </c>
      <c r="C62" s="107">
        <v>9010</v>
      </c>
      <c r="D62" s="108">
        <f t="shared" si="0"/>
        <v>27696</v>
      </c>
      <c r="E62" s="109">
        <f t="shared" si="1"/>
        <v>0.67468226458694391</v>
      </c>
      <c r="F62" s="110">
        <v>114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</row>
    <row r="63" spans="1:49" s="84" customFormat="1" ht="18" hidden="1" x14ac:dyDescent="0.35">
      <c r="A63" s="106">
        <v>19002</v>
      </c>
      <c r="B63" s="107">
        <v>45813</v>
      </c>
      <c r="C63" s="107">
        <v>12994</v>
      </c>
      <c r="D63" s="108">
        <f t="shared" si="0"/>
        <v>58807</v>
      </c>
      <c r="E63" s="109">
        <f t="shared" si="1"/>
        <v>0.77903991021477037</v>
      </c>
      <c r="F63" s="110">
        <v>231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</row>
    <row r="64" spans="1:49" s="84" customFormat="1" ht="18" hidden="1" x14ac:dyDescent="0.35">
      <c r="A64" s="106">
        <v>19003</v>
      </c>
      <c r="B64" s="107">
        <v>10296</v>
      </c>
      <c r="C64" s="107">
        <v>6187</v>
      </c>
      <c r="D64" s="108">
        <f t="shared" si="0"/>
        <v>16483</v>
      </c>
      <c r="E64" s="109">
        <f t="shared" si="1"/>
        <v>0.62464357216526123</v>
      </c>
      <c r="F64" s="110">
        <v>65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</row>
    <row r="65" spans="1:49" s="84" customFormat="1" ht="18" hidden="1" x14ac:dyDescent="0.35">
      <c r="A65" s="106">
        <v>19005</v>
      </c>
      <c r="B65" s="107">
        <v>16758</v>
      </c>
      <c r="C65" s="107">
        <v>2978</v>
      </c>
      <c r="D65" s="108">
        <f t="shared" si="0"/>
        <v>19736</v>
      </c>
      <c r="E65" s="109">
        <f t="shared" si="1"/>
        <v>0.84910822861775437</v>
      </c>
      <c r="F65" s="110">
        <v>99</v>
      </c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</row>
    <row r="66" spans="1:49" s="84" customFormat="1" ht="18" hidden="1" x14ac:dyDescent="0.35">
      <c r="A66" s="106">
        <v>19007</v>
      </c>
      <c r="B66" s="107">
        <v>29937</v>
      </c>
      <c r="C66" s="107">
        <v>9686</v>
      </c>
      <c r="D66" s="108">
        <f t="shared" si="0"/>
        <v>39623</v>
      </c>
      <c r="E66" s="109">
        <f t="shared" si="1"/>
        <v>0.75554602125028392</v>
      </c>
      <c r="F66" s="110">
        <v>178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</row>
    <row r="67" spans="1:49" s="84" customFormat="1" ht="18" hidden="1" x14ac:dyDescent="0.35">
      <c r="A67" s="106">
        <v>19008</v>
      </c>
      <c r="B67" s="107">
        <v>7090</v>
      </c>
      <c r="C67" s="107">
        <v>5826</v>
      </c>
      <c r="D67" s="108">
        <f t="shared" si="0"/>
        <v>12916</v>
      </c>
      <c r="E67" s="109">
        <f t="shared" si="1"/>
        <v>0.54893155775781977</v>
      </c>
      <c r="F67" s="110">
        <v>57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</row>
    <row r="68" spans="1:49" s="84" customFormat="1" ht="18" hidden="1" x14ac:dyDescent="0.35">
      <c r="A68" s="106">
        <v>19009</v>
      </c>
      <c r="B68" s="107">
        <v>6336</v>
      </c>
      <c r="C68" s="107">
        <v>1569</v>
      </c>
      <c r="D68" s="108">
        <f t="shared" si="0"/>
        <v>7905</v>
      </c>
      <c r="E68" s="109">
        <f t="shared" ref="E68:E130" si="2">B68/D68</f>
        <v>0.80151802656546489</v>
      </c>
      <c r="F68" s="110">
        <v>46</v>
      </c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</row>
    <row r="69" spans="1:49" s="84" customFormat="1" ht="18" hidden="1" x14ac:dyDescent="0.35">
      <c r="A69" s="106">
        <v>19010</v>
      </c>
      <c r="B69" s="107">
        <v>10857</v>
      </c>
      <c r="C69" s="107">
        <v>6072</v>
      </c>
      <c r="D69" s="108">
        <f t="shared" ref="D69:D131" si="3">+B69+C69</f>
        <v>16929</v>
      </c>
      <c r="E69" s="109">
        <f t="shared" si="2"/>
        <v>0.64132553606237819</v>
      </c>
      <c r="F69" s="110">
        <v>80</v>
      </c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</row>
    <row r="70" spans="1:49" s="84" customFormat="1" ht="18" hidden="1" x14ac:dyDescent="0.35">
      <c r="A70" s="106">
        <v>19011</v>
      </c>
      <c r="B70" s="107">
        <v>6432</v>
      </c>
      <c r="C70" s="107">
        <v>4986</v>
      </c>
      <c r="D70" s="108">
        <f t="shared" si="3"/>
        <v>11418</v>
      </c>
      <c r="E70" s="109">
        <f t="shared" si="2"/>
        <v>0.5633210719915922</v>
      </c>
      <c r="F70" s="110">
        <v>40</v>
      </c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</row>
    <row r="71" spans="1:49" s="84" customFormat="1" ht="18" hidden="1" x14ac:dyDescent="0.35">
      <c r="A71" s="106">
        <v>20001</v>
      </c>
      <c r="B71" s="107">
        <v>9311</v>
      </c>
      <c r="C71" s="107">
        <v>4856</v>
      </c>
      <c r="D71" s="108">
        <f t="shared" si="3"/>
        <v>14167</v>
      </c>
      <c r="E71" s="109">
        <f t="shared" si="2"/>
        <v>0.65723159455071645</v>
      </c>
      <c r="F71" s="110">
        <v>55</v>
      </c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</row>
    <row r="72" spans="1:49" s="84" customFormat="1" ht="18" hidden="1" x14ac:dyDescent="0.35">
      <c r="A72" s="106">
        <v>20002</v>
      </c>
      <c r="B72" s="107">
        <v>4319</v>
      </c>
      <c r="C72" s="107">
        <v>3987</v>
      </c>
      <c r="D72" s="108">
        <f t="shared" si="3"/>
        <v>8306</v>
      </c>
      <c r="E72" s="109">
        <f t="shared" si="2"/>
        <v>0.51998555261256918</v>
      </c>
      <c r="F72" s="110">
        <v>45</v>
      </c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</row>
    <row r="73" spans="1:49" s="84" customFormat="1" ht="18" hidden="1" x14ac:dyDescent="0.35">
      <c r="A73" s="106">
        <v>21001</v>
      </c>
      <c r="B73" s="107">
        <v>14599</v>
      </c>
      <c r="C73" s="107">
        <v>7135</v>
      </c>
      <c r="D73" s="108">
        <f t="shared" si="3"/>
        <v>21734</v>
      </c>
      <c r="E73" s="109">
        <f t="shared" si="2"/>
        <v>0.67171252415570071</v>
      </c>
      <c r="F73" s="110">
        <v>93</v>
      </c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</row>
    <row r="74" spans="1:49" s="84" customFormat="1" ht="18" hidden="1" x14ac:dyDescent="0.35">
      <c r="A74" s="106">
        <v>21002</v>
      </c>
      <c r="B74" s="107">
        <v>6176</v>
      </c>
      <c r="C74" s="107">
        <v>3863</v>
      </c>
      <c r="D74" s="108">
        <f t="shared" si="3"/>
        <v>10039</v>
      </c>
      <c r="E74" s="109">
        <f t="shared" si="2"/>
        <v>0.6152007172029087</v>
      </c>
      <c r="F74" s="110">
        <v>40</v>
      </c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</row>
    <row r="75" spans="1:49" s="84" customFormat="1" ht="18" hidden="1" x14ac:dyDescent="0.35">
      <c r="A75" s="106">
        <v>21003</v>
      </c>
      <c r="B75" s="107">
        <v>15336</v>
      </c>
      <c r="C75" s="107">
        <v>3481</v>
      </c>
      <c r="D75" s="108">
        <f t="shared" si="3"/>
        <v>18817</v>
      </c>
      <c r="E75" s="109">
        <f t="shared" si="2"/>
        <v>0.81500770579794868</v>
      </c>
      <c r="F75" s="110">
        <v>83</v>
      </c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</row>
    <row r="76" spans="1:49" s="84" customFormat="1" ht="18" hidden="1" x14ac:dyDescent="0.35">
      <c r="A76" s="106">
        <v>21004</v>
      </c>
      <c r="B76" s="107">
        <v>5873</v>
      </c>
      <c r="C76" s="107">
        <v>1874</v>
      </c>
      <c r="D76" s="108">
        <f t="shared" si="3"/>
        <v>7747</v>
      </c>
      <c r="E76" s="109">
        <f t="shared" si="2"/>
        <v>0.75809990964244223</v>
      </c>
      <c r="F76" s="110">
        <v>40</v>
      </c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</row>
    <row r="77" spans="1:49" s="84" customFormat="1" ht="18" hidden="1" x14ac:dyDescent="0.35">
      <c r="A77" s="106">
        <v>22001</v>
      </c>
      <c r="B77" s="107">
        <v>12772</v>
      </c>
      <c r="C77" s="107">
        <v>10627</v>
      </c>
      <c r="D77" s="108">
        <f t="shared" si="3"/>
        <v>23399</v>
      </c>
      <c r="E77" s="109">
        <f t="shared" si="2"/>
        <v>0.54583529210650028</v>
      </c>
      <c r="F77" s="110">
        <v>89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</row>
    <row r="78" spans="1:49" s="84" customFormat="1" ht="18" hidden="1" x14ac:dyDescent="0.35">
      <c r="A78" s="106">
        <v>22003</v>
      </c>
      <c r="B78" s="107">
        <v>9178</v>
      </c>
      <c r="C78" s="107">
        <v>4164</v>
      </c>
      <c r="D78" s="108">
        <f t="shared" si="3"/>
        <v>13342</v>
      </c>
      <c r="E78" s="109">
        <f t="shared" si="2"/>
        <v>0.68790286313895965</v>
      </c>
      <c r="F78" s="110">
        <v>50</v>
      </c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</row>
    <row r="79" spans="1:49" s="84" customFormat="1" ht="18" hidden="1" x14ac:dyDescent="0.35">
      <c r="A79" s="106">
        <v>23001</v>
      </c>
      <c r="B79" s="107">
        <v>5632</v>
      </c>
      <c r="C79" s="107">
        <v>4819</v>
      </c>
      <c r="D79" s="108">
        <f t="shared" si="3"/>
        <v>10451</v>
      </c>
      <c r="E79" s="109">
        <f t="shared" si="2"/>
        <v>0.53889579944502919</v>
      </c>
      <c r="F79" s="110">
        <v>43</v>
      </c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</row>
    <row r="80" spans="1:49" s="84" customFormat="1" ht="18" hidden="1" x14ac:dyDescent="0.35">
      <c r="A80" s="106">
        <v>23002</v>
      </c>
      <c r="B80" s="107">
        <v>12511</v>
      </c>
      <c r="C80" s="107">
        <v>11051</v>
      </c>
      <c r="D80" s="108">
        <f t="shared" si="3"/>
        <v>23562</v>
      </c>
      <c r="E80" s="109">
        <f t="shared" si="2"/>
        <v>0.53098208980561923</v>
      </c>
      <c r="F80" s="110">
        <v>78</v>
      </c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</row>
    <row r="81" spans="1:49" s="84" customFormat="1" ht="18" hidden="1" x14ac:dyDescent="0.35">
      <c r="A81" s="106">
        <v>23003</v>
      </c>
      <c r="B81" s="107">
        <v>12110</v>
      </c>
      <c r="C81" s="107">
        <v>7747</v>
      </c>
      <c r="D81" s="108">
        <f t="shared" si="3"/>
        <v>19857</v>
      </c>
      <c r="E81" s="109">
        <f t="shared" si="2"/>
        <v>0.60986050259354385</v>
      </c>
      <c r="F81" s="110">
        <v>70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</row>
    <row r="82" spans="1:49" s="84" customFormat="1" ht="18" hidden="1" x14ac:dyDescent="0.35">
      <c r="A82" s="106">
        <v>23004</v>
      </c>
      <c r="B82" s="107">
        <v>8715</v>
      </c>
      <c r="C82" s="107">
        <v>6706</v>
      </c>
      <c r="D82" s="108">
        <f t="shared" si="3"/>
        <v>15421</v>
      </c>
      <c r="E82" s="109">
        <f t="shared" si="2"/>
        <v>0.56513844757149345</v>
      </c>
      <c r="F82" s="110">
        <v>50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</row>
    <row r="83" spans="1:49" s="84" customFormat="1" ht="18" hidden="1" x14ac:dyDescent="0.35">
      <c r="A83" s="106">
        <v>23005</v>
      </c>
      <c r="B83" s="107">
        <v>8433</v>
      </c>
      <c r="C83" s="107">
        <v>2559</v>
      </c>
      <c r="D83" s="108">
        <f t="shared" si="3"/>
        <v>10992</v>
      </c>
      <c r="E83" s="109">
        <f t="shared" si="2"/>
        <v>0.76719432314410485</v>
      </c>
      <c r="F83" s="110">
        <v>51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</row>
    <row r="84" spans="1:49" s="84" customFormat="1" ht="18" hidden="1" x14ac:dyDescent="0.35">
      <c r="A84" s="106">
        <v>23007</v>
      </c>
      <c r="B84" s="107">
        <v>3294</v>
      </c>
      <c r="C84" s="107">
        <v>3003</v>
      </c>
      <c r="D84" s="108">
        <f t="shared" si="3"/>
        <v>6297</v>
      </c>
      <c r="E84" s="109">
        <f t="shared" si="2"/>
        <v>0.52310624106717485</v>
      </c>
      <c r="F84" s="110">
        <v>25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</row>
    <row r="85" spans="1:49" s="84" customFormat="1" ht="18" hidden="1" x14ac:dyDescent="0.35">
      <c r="A85" s="106">
        <v>24001</v>
      </c>
      <c r="B85" s="107">
        <v>15735</v>
      </c>
      <c r="C85" s="107">
        <v>8202</v>
      </c>
      <c r="D85" s="108">
        <f t="shared" si="3"/>
        <v>23937</v>
      </c>
      <c r="E85" s="109">
        <f t="shared" si="2"/>
        <v>0.65735054518110037</v>
      </c>
      <c r="F85" s="110">
        <v>95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</row>
    <row r="86" spans="1:49" s="84" customFormat="1" ht="18" hidden="1" x14ac:dyDescent="0.35">
      <c r="A86" s="106">
        <v>24002</v>
      </c>
      <c r="B86" s="107">
        <v>27685</v>
      </c>
      <c r="C86" s="107">
        <v>14196</v>
      </c>
      <c r="D86" s="108">
        <f t="shared" si="3"/>
        <v>41881</v>
      </c>
      <c r="E86" s="109">
        <f t="shared" si="2"/>
        <v>0.6610396122346649</v>
      </c>
      <c r="F86" s="110">
        <v>140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</row>
    <row r="87" spans="1:49" s="84" customFormat="1" ht="18" hidden="1" x14ac:dyDescent="0.35">
      <c r="A87" s="106">
        <v>24004</v>
      </c>
      <c r="B87" s="107">
        <v>8532</v>
      </c>
      <c r="C87" s="107">
        <v>6029</v>
      </c>
      <c r="D87" s="108">
        <f t="shared" si="3"/>
        <v>14561</v>
      </c>
      <c r="E87" s="109">
        <f t="shared" si="2"/>
        <v>0.58594876725499623</v>
      </c>
      <c r="F87" s="110">
        <v>52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</row>
    <row r="88" spans="1:49" s="84" customFormat="1" ht="18" hidden="1" x14ac:dyDescent="0.35">
      <c r="A88" s="106">
        <v>25001</v>
      </c>
      <c r="B88" s="107">
        <v>8765</v>
      </c>
      <c r="C88" s="107">
        <v>1831</v>
      </c>
      <c r="D88" s="108">
        <f t="shared" si="3"/>
        <v>10596</v>
      </c>
      <c r="E88" s="109">
        <f t="shared" si="2"/>
        <v>0.82719894299735752</v>
      </c>
      <c r="F88" s="110">
        <v>77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</row>
    <row r="89" spans="1:49" s="84" customFormat="1" ht="18" hidden="1" x14ac:dyDescent="0.35">
      <c r="A89" s="106">
        <v>25003</v>
      </c>
      <c r="B89" s="107">
        <v>16449</v>
      </c>
      <c r="C89" s="107">
        <v>8364</v>
      </c>
      <c r="D89" s="108">
        <f t="shared" si="3"/>
        <v>24813</v>
      </c>
      <c r="E89" s="109">
        <f t="shared" si="2"/>
        <v>0.66291863136259221</v>
      </c>
      <c r="F89" s="110">
        <v>90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</row>
    <row r="90" spans="1:49" s="84" customFormat="1" ht="18" hidden="1" x14ac:dyDescent="0.35">
      <c r="A90" s="106">
        <v>25004</v>
      </c>
      <c r="B90" s="107">
        <v>7647</v>
      </c>
      <c r="C90" s="107">
        <v>2559</v>
      </c>
      <c r="D90" s="108">
        <f t="shared" si="3"/>
        <v>10206</v>
      </c>
      <c r="E90" s="109">
        <f t="shared" si="2"/>
        <v>0.74926513815402707</v>
      </c>
      <c r="F90" s="110">
        <v>53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</row>
    <row r="91" spans="1:49" s="84" customFormat="1" ht="18" hidden="1" x14ac:dyDescent="0.35">
      <c r="A91" s="106">
        <v>25005</v>
      </c>
      <c r="B91" s="107">
        <v>7455</v>
      </c>
      <c r="C91" s="107">
        <v>7355</v>
      </c>
      <c r="D91" s="108">
        <f t="shared" si="3"/>
        <v>14810</v>
      </c>
      <c r="E91" s="109">
        <f t="shared" si="2"/>
        <v>0.50337609723160026</v>
      </c>
      <c r="F91" s="110">
        <v>50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</row>
    <row r="92" spans="1:49" s="84" customFormat="1" ht="18" hidden="1" x14ac:dyDescent="0.35">
      <c r="A92" s="106">
        <v>25006</v>
      </c>
      <c r="B92" s="107">
        <v>13783</v>
      </c>
      <c r="C92" s="107">
        <v>2207</v>
      </c>
      <c r="D92" s="108">
        <f t="shared" si="3"/>
        <v>15990</v>
      </c>
      <c r="E92" s="109">
        <f t="shared" si="2"/>
        <v>0.86197623514696686</v>
      </c>
      <c r="F92" s="110">
        <v>74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</row>
    <row r="93" spans="1:49" s="84" customFormat="1" ht="18" hidden="1" x14ac:dyDescent="0.35">
      <c r="A93" s="106">
        <v>25007</v>
      </c>
      <c r="B93" s="107">
        <v>14015</v>
      </c>
      <c r="C93" s="107">
        <v>6083</v>
      </c>
      <c r="D93" s="108">
        <f t="shared" si="3"/>
        <v>20098</v>
      </c>
      <c r="E93" s="109">
        <f t="shared" si="2"/>
        <v>0.69733306796696193</v>
      </c>
      <c r="F93" s="110">
        <v>84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</row>
    <row r="94" spans="1:49" s="84" customFormat="1" ht="18" hidden="1" x14ac:dyDescent="0.35">
      <c r="A94" s="106">
        <v>25008</v>
      </c>
      <c r="B94" s="107">
        <v>10096</v>
      </c>
      <c r="C94" s="107">
        <v>7120</v>
      </c>
      <c r="D94" s="108">
        <f t="shared" si="3"/>
        <v>17216</v>
      </c>
      <c r="E94" s="109">
        <f t="shared" si="2"/>
        <v>0.58643122676579928</v>
      </c>
      <c r="F94" s="110">
        <v>66</v>
      </c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</row>
    <row r="95" spans="1:49" s="84" customFormat="1" ht="18" hidden="1" x14ac:dyDescent="0.35">
      <c r="A95" s="106">
        <v>25009</v>
      </c>
      <c r="B95" s="107">
        <v>3812</v>
      </c>
      <c r="C95" s="107">
        <v>3092</v>
      </c>
      <c r="D95" s="108">
        <f t="shared" si="3"/>
        <v>6904</v>
      </c>
      <c r="E95" s="109">
        <f t="shared" si="2"/>
        <v>0.552143684820394</v>
      </c>
      <c r="F95" s="110">
        <v>30</v>
      </c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</row>
    <row r="96" spans="1:49" s="84" customFormat="1" ht="18" hidden="1" x14ac:dyDescent="0.35">
      <c r="A96" s="106">
        <v>26003</v>
      </c>
      <c r="B96" s="107">
        <v>6142</v>
      </c>
      <c r="C96" s="107">
        <v>5125</v>
      </c>
      <c r="D96" s="108">
        <f t="shared" si="3"/>
        <v>11267</v>
      </c>
      <c r="E96" s="109">
        <f t="shared" si="2"/>
        <v>0.5451318008342948</v>
      </c>
      <c r="F96" s="110">
        <v>45</v>
      </c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</row>
    <row r="97" spans="1:49" s="84" customFormat="1" ht="18" hidden="1" x14ac:dyDescent="0.35">
      <c r="A97" s="106">
        <v>27001</v>
      </c>
      <c r="B97" s="107">
        <v>6861</v>
      </c>
      <c r="C97" s="107">
        <v>0</v>
      </c>
      <c r="D97" s="108">
        <f t="shared" si="3"/>
        <v>6861</v>
      </c>
      <c r="E97" s="109">
        <f t="shared" si="2"/>
        <v>1</v>
      </c>
      <c r="F97" s="110">
        <v>20</v>
      </c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</row>
    <row r="98" spans="1:49" s="84" customFormat="1" ht="18" hidden="1" x14ac:dyDescent="0.35">
      <c r="A98" s="106">
        <v>27002</v>
      </c>
      <c r="B98" s="107">
        <v>18088</v>
      </c>
      <c r="C98" s="107">
        <v>3195</v>
      </c>
      <c r="D98" s="108">
        <f t="shared" si="3"/>
        <v>21283</v>
      </c>
      <c r="E98" s="109">
        <f t="shared" si="2"/>
        <v>0.84988018606399474</v>
      </c>
      <c r="F98" s="110">
        <v>85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</row>
    <row r="99" spans="1:49" s="84" customFormat="1" ht="18" hidden="1" x14ac:dyDescent="0.35">
      <c r="A99" s="106">
        <v>27004</v>
      </c>
      <c r="B99" s="107">
        <v>9838</v>
      </c>
      <c r="C99" s="107">
        <v>4382</v>
      </c>
      <c r="D99" s="108">
        <f t="shared" si="3"/>
        <v>14220</v>
      </c>
      <c r="E99" s="109">
        <f t="shared" si="2"/>
        <v>0.69184247538677923</v>
      </c>
      <c r="F99" s="110">
        <v>76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</row>
    <row r="100" spans="1:49" s="84" customFormat="1" ht="18" hidden="1" x14ac:dyDescent="0.35">
      <c r="A100" s="106">
        <v>27005</v>
      </c>
      <c r="B100" s="107">
        <v>23750</v>
      </c>
      <c r="C100" s="107">
        <v>9748</v>
      </c>
      <c r="D100" s="108">
        <f t="shared" si="3"/>
        <v>33498</v>
      </c>
      <c r="E100" s="109">
        <f t="shared" si="2"/>
        <v>0.70899755209266224</v>
      </c>
      <c r="F100" s="110">
        <v>137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</row>
    <row r="101" spans="1:49" s="84" customFormat="1" ht="18" hidden="1" x14ac:dyDescent="0.35">
      <c r="A101" s="106">
        <v>27007</v>
      </c>
      <c r="B101" s="107">
        <v>5625</v>
      </c>
      <c r="C101" s="107">
        <v>0</v>
      </c>
      <c r="D101" s="108">
        <f t="shared" si="3"/>
        <v>5625</v>
      </c>
      <c r="E101" s="109">
        <f t="shared" si="2"/>
        <v>1</v>
      </c>
      <c r="F101" s="110">
        <v>17</v>
      </c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</row>
    <row r="102" spans="1:49" s="84" customFormat="1" ht="18" hidden="1" x14ac:dyDescent="0.35">
      <c r="A102" s="106">
        <v>27013</v>
      </c>
      <c r="B102" s="107">
        <v>31245</v>
      </c>
      <c r="C102" s="107">
        <v>23569</v>
      </c>
      <c r="D102" s="108">
        <f t="shared" si="3"/>
        <v>54814</v>
      </c>
      <c r="E102" s="109">
        <f t="shared" si="2"/>
        <v>0.57001860838471918</v>
      </c>
      <c r="F102" s="110">
        <v>258</v>
      </c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</row>
    <row r="103" spans="1:49" s="84" customFormat="1" ht="18" hidden="1" x14ac:dyDescent="0.35">
      <c r="A103" s="106">
        <v>27014</v>
      </c>
      <c r="B103" s="107">
        <v>47220</v>
      </c>
      <c r="C103" s="107">
        <v>4569</v>
      </c>
      <c r="D103" s="108">
        <f t="shared" si="3"/>
        <v>51789</v>
      </c>
      <c r="E103" s="109">
        <f>B103/D103</f>
        <v>0.91177663210334237</v>
      </c>
      <c r="F103" s="110">
        <v>208</v>
      </c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</row>
    <row r="104" spans="1:49" s="84" customFormat="1" ht="18" hidden="1" x14ac:dyDescent="0.35">
      <c r="A104" s="106">
        <v>27015</v>
      </c>
      <c r="B104" s="107">
        <v>11317</v>
      </c>
      <c r="C104" s="107">
        <v>3467</v>
      </c>
      <c r="D104" s="108">
        <f t="shared" si="3"/>
        <v>14784</v>
      </c>
      <c r="E104" s="109">
        <f t="shared" si="2"/>
        <v>0.7654897186147186</v>
      </c>
      <c r="F104" s="110">
        <v>56</v>
      </c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</row>
    <row r="105" spans="1:49" s="84" customFormat="1" ht="18" hidden="1" x14ac:dyDescent="0.35">
      <c r="A105" s="106">
        <v>27017</v>
      </c>
      <c r="B105" s="107">
        <v>18773</v>
      </c>
      <c r="C105" s="107">
        <v>2482</v>
      </c>
      <c r="D105" s="108">
        <f t="shared" si="3"/>
        <v>21255</v>
      </c>
      <c r="E105" s="109">
        <f t="shared" si="2"/>
        <v>0.8832274758880263</v>
      </c>
      <c r="F105" s="110">
        <v>60</v>
      </c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</row>
    <row r="106" spans="1:49" s="84" customFormat="1" ht="18" hidden="1" x14ac:dyDescent="0.35">
      <c r="A106" s="106">
        <v>27018</v>
      </c>
      <c r="B106" s="107">
        <v>12543</v>
      </c>
      <c r="C106" s="107">
        <v>3046</v>
      </c>
      <c r="D106" s="108">
        <f t="shared" si="3"/>
        <v>15589</v>
      </c>
      <c r="E106" s="109">
        <f t="shared" si="2"/>
        <v>0.80460581179036506</v>
      </c>
      <c r="F106" s="110">
        <v>66</v>
      </c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</row>
    <row r="107" spans="1:49" s="84" customFormat="1" ht="18" hidden="1" x14ac:dyDescent="0.35">
      <c r="A107" s="106">
        <v>27020</v>
      </c>
      <c r="B107" s="107">
        <v>6017</v>
      </c>
      <c r="C107" s="107">
        <v>533</v>
      </c>
      <c r="D107" s="108">
        <f t="shared" si="3"/>
        <v>6550</v>
      </c>
      <c r="E107" s="109">
        <f t="shared" si="2"/>
        <v>0.91862595419847326</v>
      </c>
      <c r="F107" s="110">
        <v>48</v>
      </c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</row>
    <row r="108" spans="1:49" s="84" customFormat="1" ht="18" hidden="1" x14ac:dyDescent="0.35">
      <c r="A108" s="106">
        <v>27021</v>
      </c>
      <c r="B108" s="107">
        <v>28222</v>
      </c>
      <c r="C108" s="107">
        <v>2840</v>
      </c>
      <c r="D108" s="108">
        <f t="shared" si="3"/>
        <v>31062</v>
      </c>
      <c r="E108" s="109">
        <f t="shared" si="2"/>
        <v>0.90856995686047259</v>
      </c>
      <c r="F108" s="110">
        <v>119</v>
      </c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</row>
    <row r="109" spans="1:49" s="84" customFormat="1" ht="18" hidden="1" x14ac:dyDescent="0.35">
      <c r="A109" s="106">
        <v>27022</v>
      </c>
      <c r="B109" s="107">
        <v>547</v>
      </c>
      <c r="C109" s="107">
        <v>197</v>
      </c>
      <c r="D109" s="108">
        <f t="shared" si="3"/>
        <v>744</v>
      </c>
      <c r="E109" s="109">
        <f t="shared" si="2"/>
        <v>0.73521505376344087</v>
      </c>
      <c r="F109" s="110">
        <v>20</v>
      </c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</row>
    <row r="110" spans="1:49" s="84" customFormat="1" ht="18" hidden="1" x14ac:dyDescent="0.35">
      <c r="A110" s="106">
        <v>27025</v>
      </c>
      <c r="B110" s="107">
        <v>39252</v>
      </c>
      <c r="C110" s="107">
        <v>4241</v>
      </c>
      <c r="D110" s="108">
        <f t="shared" si="3"/>
        <v>43493</v>
      </c>
      <c r="E110" s="109">
        <f t="shared" si="2"/>
        <v>0.90249005587105968</v>
      </c>
      <c r="F110" s="110">
        <v>190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</row>
    <row r="111" spans="1:49" s="84" customFormat="1" ht="18" hidden="1" x14ac:dyDescent="0.35">
      <c r="A111" s="106">
        <v>27026</v>
      </c>
      <c r="B111" s="107">
        <v>19519</v>
      </c>
      <c r="C111" s="107">
        <v>24570</v>
      </c>
      <c r="D111" s="108">
        <f t="shared" si="3"/>
        <v>44089</v>
      </c>
      <c r="E111" s="109">
        <f t="shared" si="2"/>
        <v>0.44271813831114337</v>
      </c>
      <c r="F111" s="110">
        <v>157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</row>
    <row r="112" spans="1:49" s="84" customFormat="1" ht="18" hidden="1" x14ac:dyDescent="0.35">
      <c r="A112" s="106">
        <v>27027</v>
      </c>
      <c r="B112" s="107">
        <v>18778</v>
      </c>
      <c r="C112" s="107">
        <v>7659</v>
      </c>
      <c r="D112" s="108">
        <f t="shared" si="3"/>
        <v>26437</v>
      </c>
      <c r="E112" s="109">
        <f t="shared" si="2"/>
        <v>0.71029239323675153</v>
      </c>
      <c r="F112" s="110">
        <v>108</v>
      </c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</row>
    <row r="113" spans="1:49" s="84" customFormat="1" ht="18" hidden="1" x14ac:dyDescent="0.35">
      <c r="A113" s="106">
        <v>27033</v>
      </c>
      <c r="B113" s="107">
        <v>28715</v>
      </c>
      <c r="C113" s="107">
        <v>1127</v>
      </c>
      <c r="D113" s="108">
        <f t="shared" si="3"/>
        <v>29842</v>
      </c>
      <c r="E113" s="109">
        <f t="shared" si="2"/>
        <v>0.96223443468936398</v>
      </c>
      <c r="F113" s="110">
        <v>112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</row>
    <row r="114" spans="1:49" s="84" customFormat="1" ht="18" hidden="1" x14ac:dyDescent="0.35">
      <c r="A114" s="106">
        <v>27034</v>
      </c>
      <c r="B114" s="107">
        <v>33996</v>
      </c>
      <c r="C114" s="107">
        <v>366</v>
      </c>
      <c r="D114" s="108">
        <f t="shared" si="3"/>
        <v>34362</v>
      </c>
      <c r="E114" s="109">
        <f t="shared" si="2"/>
        <v>0.98934869914440371</v>
      </c>
      <c r="F114" s="110">
        <v>120</v>
      </c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</row>
    <row r="115" spans="1:49" s="84" customFormat="1" ht="18" hidden="1" x14ac:dyDescent="0.35">
      <c r="A115" s="106">
        <v>27035</v>
      </c>
      <c r="B115" s="107">
        <v>9917</v>
      </c>
      <c r="C115" s="107">
        <v>3762</v>
      </c>
      <c r="D115" s="108">
        <f t="shared" si="3"/>
        <v>13679</v>
      </c>
      <c r="E115" s="109">
        <f t="shared" si="2"/>
        <v>0.72497989619124203</v>
      </c>
      <c r="F115" s="110">
        <v>77</v>
      </c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</row>
    <row r="116" spans="1:49" s="84" customFormat="1" ht="18" hidden="1" x14ac:dyDescent="0.35">
      <c r="A116" s="106">
        <v>27037</v>
      </c>
      <c r="B116" s="107">
        <v>19975</v>
      </c>
      <c r="C116" s="107">
        <v>1158</v>
      </c>
      <c r="D116" s="108">
        <f t="shared" si="3"/>
        <v>21133</v>
      </c>
      <c r="E116" s="109">
        <f t="shared" si="2"/>
        <v>0.94520418303127807</v>
      </c>
      <c r="F116" s="110">
        <v>87</v>
      </c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</row>
    <row r="117" spans="1:49" s="84" customFormat="1" ht="18" hidden="1" x14ac:dyDescent="0.35">
      <c r="A117" s="106">
        <v>27038</v>
      </c>
      <c r="B117" s="107">
        <v>9679</v>
      </c>
      <c r="C117" s="107">
        <v>1925</v>
      </c>
      <c r="D117" s="108">
        <f t="shared" si="3"/>
        <v>11604</v>
      </c>
      <c r="E117" s="109">
        <f t="shared" si="2"/>
        <v>0.83410892795587732</v>
      </c>
      <c r="F117" s="110">
        <v>70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</row>
    <row r="118" spans="1:49" s="84" customFormat="1" ht="18" hidden="1" x14ac:dyDescent="0.35">
      <c r="A118" s="106">
        <v>27039</v>
      </c>
      <c r="B118" s="107">
        <v>20199</v>
      </c>
      <c r="C118" s="107">
        <v>2110</v>
      </c>
      <c r="D118" s="108">
        <f t="shared" si="3"/>
        <v>22309</v>
      </c>
      <c r="E118" s="109">
        <f t="shared" si="2"/>
        <v>0.90541933748711279</v>
      </c>
      <c r="F118" s="110">
        <v>96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</row>
    <row r="119" spans="1:49" s="84" customFormat="1" ht="18" hidden="1" x14ac:dyDescent="0.35">
      <c r="A119" s="106">
        <v>27040</v>
      </c>
      <c r="B119" s="107">
        <v>8390</v>
      </c>
      <c r="C119" s="107">
        <v>4635</v>
      </c>
      <c r="D119" s="108">
        <f t="shared" si="3"/>
        <v>13025</v>
      </c>
      <c r="E119" s="109">
        <f t="shared" si="2"/>
        <v>0.64414587332053741</v>
      </c>
      <c r="F119" s="110">
        <v>52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</row>
    <row r="120" spans="1:49" s="84" customFormat="1" ht="18" hidden="1" x14ac:dyDescent="0.35">
      <c r="A120" s="106">
        <v>27041</v>
      </c>
      <c r="B120" s="107">
        <v>26057</v>
      </c>
      <c r="C120" s="107">
        <v>697</v>
      </c>
      <c r="D120" s="108">
        <f t="shared" si="3"/>
        <v>26754</v>
      </c>
      <c r="E120" s="109">
        <f t="shared" si="2"/>
        <v>0.97394782088659637</v>
      </c>
      <c r="F120" s="110">
        <v>95</v>
      </c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</row>
    <row r="121" spans="1:49" s="84" customFormat="1" ht="18" hidden="1" x14ac:dyDescent="0.35">
      <c r="A121" s="106">
        <v>27042</v>
      </c>
      <c r="B121" s="107">
        <v>28206</v>
      </c>
      <c r="C121" s="107">
        <v>2067</v>
      </c>
      <c r="D121" s="108">
        <f t="shared" si="3"/>
        <v>30273</v>
      </c>
      <c r="E121" s="109">
        <f t="shared" si="2"/>
        <v>0.93172133584382122</v>
      </c>
      <c r="F121" s="110">
        <v>97</v>
      </c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</row>
    <row r="122" spans="1:49" s="84" customFormat="1" ht="18" hidden="1" x14ac:dyDescent="0.35">
      <c r="A122" s="106">
        <v>27044</v>
      </c>
      <c r="B122" s="107">
        <v>30954</v>
      </c>
      <c r="C122" s="107">
        <v>8460</v>
      </c>
      <c r="D122" s="108">
        <f t="shared" si="3"/>
        <v>39414</v>
      </c>
      <c r="E122" s="109">
        <f t="shared" si="2"/>
        <v>0.78535545745166691</v>
      </c>
      <c r="F122" s="110">
        <v>169</v>
      </c>
      <c r="G122" s="96"/>
      <c r="H122" s="111"/>
      <c r="I122" s="111"/>
      <c r="J122" s="112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</row>
    <row r="123" spans="1:49" s="84" customFormat="1" ht="18" hidden="1" x14ac:dyDescent="0.35">
      <c r="A123" s="106">
        <v>27045</v>
      </c>
      <c r="B123" s="107">
        <v>59813</v>
      </c>
      <c r="C123" s="107">
        <v>8380</v>
      </c>
      <c r="D123" s="108">
        <f t="shared" si="3"/>
        <v>68193</v>
      </c>
      <c r="E123" s="109">
        <f t="shared" si="2"/>
        <v>0.87711348672151102</v>
      </c>
      <c r="F123" s="110">
        <v>250</v>
      </c>
      <c r="G123" s="96"/>
      <c r="H123" s="111"/>
      <c r="I123" s="111"/>
      <c r="J123" s="112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</row>
    <row r="124" spans="1:49" s="84" customFormat="1" ht="18" hidden="1" x14ac:dyDescent="0.35">
      <c r="A124" s="106">
        <v>27046</v>
      </c>
      <c r="B124" s="107">
        <v>30162</v>
      </c>
      <c r="C124" s="107">
        <v>739</v>
      </c>
      <c r="D124" s="113">
        <f t="shared" si="3"/>
        <v>30901</v>
      </c>
      <c r="E124" s="114">
        <f t="shared" si="2"/>
        <v>0.97608491634574934</v>
      </c>
      <c r="F124" s="110">
        <v>98</v>
      </c>
      <c r="G124" s="115"/>
      <c r="H124" s="116"/>
      <c r="I124" s="116"/>
      <c r="J124" s="117" t="s">
        <v>26</v>
      </c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</row>
    <row r="125" spans="1:49" s="84" customFormat="1" ht="18" hidden="1" x14ac:dyDescent="0.35">
      <c r="A125" s="106">
        <v>27049</v>
      </c>
      <c r="B125" s="107">
        <v>22420</v>
      </c>
      <c r="C125" s="107">
        <v>12253</v>
      </c>
      <c r="D125" s="108">
        <f t="shared" si="3"/>
        <v>34673</v>
      </c>
      <c r="E125" s="109">
        <f t="shared" si="2"/>
        <v>0.64661263807573621</v>
      </c>
      <c r="F125" s="110">
        <v>131</v>
      </c>
      <c r="G125" s="96"/>
      <c r="H125" s="118" t="s">
        <v>305</v>
      </c>
      <c r="I125" s="119" t="s">
        <v>306</v>
      </c>
      <c r="J125" s="118" t="s">
        <v>307</v>
      </c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</row>
    <row r="126" spans="1:49" s="84" customFormat="1" ht="18" hidden="1" x14ac:dyDescent="0.35">
      <c r="A126" s="120">
        <v>27050</v>
      </c>
      <c r="B126" s="121">
        <v>76027</v>
      </c>
      <c r="C126" s="121">
        <v>396</v>
      </c>
      <c r="D126" s="122">
        <f t="shared" si="3"/>
        <v>76423</v>
      </c>
      <c r="E126" s="123">
        <f t="shared" si="2"/>
        <v>0.99481831385839337</v>
      </c>
      <c r="F126" s="124">
        <v>212</v>
      </c>
      <c r="G126" s="125"/>
      <c r="H126" s="126">
        <v>10128</v>
      </c>
      <c r="I126" s="126">
        <v>65899</v>
      </c>
      <c r="J126" s="126">
        <f>+H126+I126</f>
        <v>76027</v>
      </c>
      <c r="K126" s="127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</row>
    <row r="127" spans="1:49" s="84" customFormat="1" ht="18" hidden="1" x14ac:dyDescent="0.35">
      <c r="A127" s="106">
        <v>27052</v>
      </c>
      <c r="B127" s="107">
        <v>62433</v>
      </c>
      <c r="C127" s="107">
        <v>16035</v>
      </c>
      <c r="D127" s="108">
        <f t="shared" si="3"/>
        <v>78468</v>
      </c>
      <c r="E127" s="109">
        <f t="shared" si="2"/>
        <v>0.79564918183208444</v>
      </c>
      <c r="F127" s="110">
        <v>312</v>
      </c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</row>
    <row r="128" spans="1:49" s="84" customFormat="1" ht="18" hidden="1" x14ac:dyDescent="0.35">
      <c r="A128" s="106">
        <v>27054</v>
      </c>
      <c r="B128" s="107">
        <v>12688</v>
      </c>
      <c r="C128" s="107">
        <v>4436</v>
      </c>
      <c r="D128" s="108">
        <f t="shared" si="3"/>
        <v>17124</v>
      </c>
      <c r="E128" s="109">
        <f t="shared" si="2"/>
        <v>0.74094837654753565</v>
      </c>
      <c r="F128" s="110">
        <v>60</v>
      </c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</row>
    <row r="129" spans="1:49" s="84" customFormat="1" ht="18" hidden="1" x14ac:dyDescent="0.35">
      <c r="A129" s="106">
        <v>27055</v>
      </c>
      <c r="B129" s="107">
        <v>23320</v>
      </c>
      <c r="C129" s="107">
        <v>4051</v>
      </c>
      <c r="D129" s="108">
        <f t="shared" si="3"/>
        <v>27371</v>
      </c>
      <c r="E129" s="109">
        <f t="shared" si="2"/>
        <v>0.85199663877826892</v>
      </c>
      <c r="F129" s="110">
        <v>112</v>
      </c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</row>
    <row r="130" spans="1:49" s="84" customFormat="1" ht="18" hidden="1" x14ac:dyDescent="0.35">
      <c r="A130" s="106">
        <v>27056</v>
      </c>
      <c r="B130" s="107">
        <v>31402</v>
      </c>
      <c r="C130" s="107">
        <v>462</v>
      </c>
      <c r="D130" s="108">
        <f t="shared" si="3"/>
        <v>31864</v>
      </c>
      <c r="E130" s="109">
        <f t="shared" si="2"/>
        <v>0.98550087873462211</v>
      </c>
      <c r="F130" s="110">
        <v>144</v>
      </c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</row>
    <row r="131" spans="1:49" s="84" customFormat="1" ht="18" hidden="1" x14ac:dyDescent="0.35">
      <c r="A131" s="106">
        <v>27057</v>
      </c>
      <c r="B131" s="107">
        <v>19938</v>
      </c>
      <c r="C131" s="107">
        <v>277</v>
      </c>
      <c r="D131" s="108">
        <f t="shared" si="3"/>
        <v>20215</v>
      </c>
      <c r="E131" s="109">
        <f t="shared" ref="E131:E192" si="4">B131/D131</f>
        <v>0.9862973039821914</v>
      </c>
      <c r="F131" s="110">
        <v>69</v>
      </c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</row>
    <row r="132" spans="1:49" s="84" customFormat="1" ht="18" hidden="1" x14ac:dyDescent="0.35">
      <c r="A132" s="106">
        <v>27059</v>
      </c>
      <c r="B132" s="107">
        <v>15883</v>
      </c>
      <c r="C132" s="107">
        <v>2003</v>
      </c>
      <c r="D132" s="108">
        <f t="shared" ref="D132:D194" si="5">+B132+C132</f>
        <v>17886</v>
      </c>
      <c r="E132" s="109">
        <f t="shared" si="4"/>
        <v>0.88801297103880128</v>
      </c>
      <c r="F132" s="110">
        <v>105</v>
      </c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</row>
    <row r="133" spans="1:49" s="84" customFormat="1" ht="18" hidden="1" x14ac:dyDescent="0.35">
      <c r="A133" s="106">
        <v>27060</v>
      </c>
      <c r="B133" s="107">
        <v>29928</v>
      </c>
      <c r="C133" s="107">
        <v>17534</v>
      </c>
      <c r="D133" s="108">
        <f t="shared" si="5"/>
        <v>47462</v>
      </c>
      <c r="E133" s="109">
        <f t="shared" si="4"/>
        <v>0.63056761198432432</v>
      </c>
      <c r="F133" s="110">
        <v>174</v>
      </c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</row>
    <row r="134" spans="1:49" s="84" customFormat="1" ht="18" hidden="1" x14ac:dyDescent="0.35">
      <c r="A134" s="106">
        <v>27062</v>
      </c>
      <c r="B134" s="107">
        <v>18506</v>
      </c>
      <c r="C134" s="107">
        <v>4264</v>
      </c>
      <c r="D134" s="108">
        <f t="shared" si="5"/>
        <v>22770</v>
      </c>
      <c r="E134" s="109">
        <f t="shared" si="4"/>
        <v>0.8127360562143171</v>
      </c>
      <c r="F134" s="110">
        <v>102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</row>
    <row r="135" spans="1:49" s="84" customFormat="1" ht="18" hidden="1" x14ac:dyDescent="0.35">
      <c r="A135" s="106">
        <v>27063</v>
      </c>
      <c r="B135" s="107">
        <v>8140</v>
      </c>
      <c r="C135" s="107">
        <v>14246</v>
      </c>
      <c r="D135" s="108">
        <f t="shared" si="5"/>
        <v>22386</v>
      </c>
      <c r="E135" s="109">
        <f t="shared" si="4"/>
        <v>0.36362011971768071</v>
      </c>
      <c r="F135" s="110">
        <v>98</v>
      </c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</row>
    <row r="136" spans="1:49" s="84" customFormat="1" ht="18" hidden="1" x14ac:dyDescent="0.35">
      <c r="A136" s="106">
        <v>27066</v>
      </c>
      <c r="B136" s="107">
        <v>23405</v>
      </c>
      <c r="C136" s="107">
        <v>8774</v>
      </c>
      <c r="D136" s="108">
        <f t="shared" si="5"/>
        <v>32179</v>
      </c>
      <c r="E136" s="109">
        <f t="shared" si="4"/>
        <v>0.72733770471425463</v>
      </c>
      <c r="F136" s="110">
        <v>94</v>
      </c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</row>
    <row r="137" spans="1:49" s="84" customFormat="1" ht="18" hidden="1" x14ac:dyDescent="0.35">
      <c r="A137" s="106">
        <v>27067</v>
      </c>
      <c r="B137" s="107">
        <v>20550</v>
      </c>
      <c r="C137" s="107">
        <v>3445</v>
      </c>
      <c r="D137" s="108">
        <f t="shared" si="5"/>
        <v>23995</v>
      </c>
      <c r="E137" s="109">
        <f t="shared" si="4"/>
        <v>0.8564284225880392</v>
      </c>
      <c r="F137" s="110">
        <v>138</v>
      </c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</row>
    <row r="138" spans="1:49" s="84" customFormat="1" ht="18" hidden="1" x14ac:dyDescent="0.35">
      <c r="A138" s="106">
        <v>27068</v>
      </c>
      <c r="B138" s="107">
        <v>21649</v>
      </c>
      <c r="C138" s="107">
        <v>19414</v>
      </c>
      <c r="D138" s="108">
        <f t="shared" si="5"/>
        <v>41063</v>
      </c>
      <c r="E138" s="109">
        <f t="shared" si="4"/>
        <v>0.52721428049582353</v>
      </c>
      <c r="F138" s="110">
        <v>214</v>
      </c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</row>
    <row r="139" spans="1:49" s="84" customFormat="1" ht="18" hidden="1" x14ac:dyDescent="0.35">
      <c r="A139" s="106">
        <v>27070</v>
      </c>
      <c r="B139" s="107">
        <v>17255</v>
      </c>
      <c r="C139" s="107">
        <v>1078</v>
      </c>
      <c r="D139" s="108">
        <f t="shared" si="5"/>
        <v>18333</v>
      </c>
      <c r="E139" s="109">
        <f t="shared" si="4"/>
        <v>0.94119893088965256</v>
      </c>
      <c r="F139" s="110">
        <v>75</v>
      </c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</row>
    <row r="140" spans="1:49" s="84" customFormat="1" ht="18" hidden="1" x14ac:dyDescent="0.35">
      <c r="A140" s="106">
        <v>27071</v>
      </c>
      <c r="B140" s="107">
        <v>6882</v>
      </c>
      <c r="C140" s="107">
        <v>433</v>
      </c>
      <c r="D140" s="108">
        <f t="shared" si="5"/>
        <v>7315</v>
      </c>
      <c r="E140" s="109">
        <f t="shared" si="4"/>
        <v>0.94080656185919342</v>
      </c>
      <c r="F140" s="110">
        <v>21</v>
      </c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</row>
    <row r="141" spans="1:49" s="84" customFormat="1" ht="18" hidden="1" x14ac:dyDescent="0.35">
      <c r="A141" s="106">
        <v>27072</v>
      </c>
      <c r="B141" s="107">
        <v>63942</v>
      </c>
      <c r="C141" s="107">
        <v>14432</v>
      </c>
      <c r="D141" s="108">
        <f t="shared" si="5"/>
        <v>78374</v>
      </c>
      <c r="E141" s="109">
        <f t="shared" si="4"/>
        <v>0.81585729961466813</v>
      </c>
      <c r="F141" s="110">
        <v>320</v>
      </c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</row>
    <row r="142" spans="1:49" s="84" customFormat="1" ht="18" hidden="1" x14ac:dyDescent="0.35">
      <c r="A142" s="106">
        <v>27074</v>
      </c>
      <c r="B142" s="107">
        <v>24249</v>
      </c>
      <c r="C142" s="107">
        <v>18800</v>
      </c>
      <c r="D142" s="108">
        <f t="shared" si="5"/>
        <v>43049</v>
      </c>
      <c r="E142" s="109">
        <f t="shared" si="4"/>
        <v>0.5632883458384631</v>
      </c>
      <c r="F142" s="110">
        <v>153</v>
      </c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</row>
    <row r="143" spans="1:49" s="84" customFormat="1" ht="18" hidden="1" x14ac:dyDescent="0.35">
      <c r="A143" s="106">
        <v>27075</v>
      </c>
      <c r="B143" s="107">
        <v>18105</v>
      </c>
      <c r="C143" s="107">
        <v>10258</v>
      </c>
      <c r="D143" s="108">
        <f t="shared" si="5"/>
        <v>28363</v>
      </c>
      <c r="E143" s="109">
        <f t="shared" si="4"/>
        <v>0.63833162923527131</v>
      </c>
      <c r="F143" s="110">
        <v>97</v>
      </c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</row>
    <row r="144" spans="1:49" s="84" customFormat="1" ht="18" hidden="1" x14ac:dyDescent="0.35">
      <c r="A144" s="106">
        <v>27076</v>
      </c>
      <c r="B144" s="107">
        <v>34332</v>
      </c>
      <c r="C144" s="107">
        <v>2665</v>
      </c>
      <c r="D144" s="108">
        <f t="shared" si="5"/>
        <v>36997</v>
      </c>
      <c r="E144" s="109">
        <f t="shared" si="4"/>
        <v>0.92796713247020024</v>
      </c>
      <c r="F144" s="110">
        <v>127</v>
      </c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</row>
    <row r="145" spans="1:49" s="84" customFormat="1" ht="18" hidden="1" x14ac:dyDescent="0.35">
      <c r="A145" s="106">
        <v>27077</v>
      </c>
      <c r="B145" s="107">
        <v>24169</v>
      </c>
      <c r="C145" s="107">
        <v>4580</v>
      </c>
      <c r="D145" s="108">
        <f t="shared" si="5"/>
        <v>28749</v>
      </c>
      <c r="E145" s="109">
        <f t="shared" si="4"/>
        <v>0.84069011096038126</v>
      </c>
      <c r="F145" s="110">
        <v>115</v>
      </c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</row>
    <row r="146" spans="1:49" s="84" customFormat="1" ht="18" hidden="1" x14ac:dyDescent="0.35">
      <c r="A146" s="106">
        <v>27090</v>
      </c>
      <c r="B146" s="107">
        <v>1660</v>
      </c>
      <c r="C146" s="107">
        <v>14808</v>
      </c>
      <c r="D146" s="108">
        <f t="shared" si="5"/>
        <v>16468</v>
      </c>
      <c r="E146" s="109">
        <f t="shared" si="4"/>
        <v>0.10080155452999758</v>
      </c>
      <c r="F146" s="110">
        <v>64</v>
      </c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</row>
    <row r="147" spans="1:49" s="84" customFormat="1" ht="18" hidden="1" x14ac:dyDescent="0.35">
      <c r="A147" s="106">
        <v>27092</v>
      </c>
      <c r="B147" s="107">
        <v>282</v>
      </c>
      <c r="C147" s="107">
        <v>730</v>
      </c>
      <c r="D147" s="108">
        <f t="shared" si="5"/>
        <v>1012</v>
      </c>
      <c r="E147" s="109">
        <f t="shared" si="4"/>
        <v>0.27865612648221344</v>
      </c>
      <c r="F147" s="110">
        <v>50</v>
      </c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</row>
    <row r="148" spans="1:49" s="84" customFormat="1" ht="18" hidden="1" x14ac:dyDescent="0.35">
      <c r="A148" s="106">
        <v>27093</v>
      </c>
      <c r="B148" s="107">
        <v>728</v>
      </c>
      <c r="C148" s="107">
        <v>4100</v>
      </c>
      <c r="D148" s="108">
        <f t="shared" si="5"/>
        <v>4828</v>
      </c>
      <c r="E148" s="109">
        <f t="shared" si="4"/>
        <v>0.1507870753935377</v>
      </c>
      <c r="F148" s="110">
        <v>44</v>
      </c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</row>
    <row r="149" spans="1:49" s="84" customFormat="1" ht="18" hidden="1" x14ac:dyDescent="0.35">
      <c r="A149" s="106">
        <v>27094</v>
      </c>
      <c r="B149" s="107">
        <v>350</v>
      </c>
      <c r="C149" s="107">
        <v>585</v>
      </c>
      <c r="D149" s="108">
        <f t="shared" si="5"/>
        <v>935</v>
      </c>
      <c r="E149" s="109">
        <f t="shared" si="4"/>
        <v>0.37433155080213903</v>
      </c>
      <c r="F149" s="110">
        <v>32</v>
      </c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</row>
    <row r="150" spans="1:49" s="84" customFormat="1" ht="18" hidden="1" x14ac:dyDescent="0.35">
      <c r="A150" s="106">
        <v>27095</v>
      </c>
      <c r="B150" s="107">
        <v>14</v>
      </c>
      <c r="C150" s="107">
        <v>459</v>
      </c>
      <c r="D150" s="108">
        <f t="shared" si="5"/>
        <v>473</v>
      </c>
      <c r="E150" s="109">
        <f t="shared" si="4"/>
        <v>2.9598308668076109E-2</v>
      </c>
      <c r="F150" s="110">
        <v>63</v>
      </c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</row>
    <row r="151" spans="1:49" s="84" customFormat="1" ht="18" hidden="1" x14ac:dyDescent="0.35">
      <c r="A151" s="106">
        <v>28001</v>
      </c>
      <c r="B151" s="107">
        <v>6409</v>
      </c>
      <c r="C151" s="107">
        <v>4341</v>
      </c>
      <c r="D151" s="108">
        <f t="shared" si="5"/>
        <v>10750</v>
      </c>
      <c r="E151" s="109">
        <f t="shared" si="4"/>
        <v>0.59618604651162788</v>
      </c>
      <c r="F151" s="110">
        <v>45</v>
      </c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</row>
    <row r="152" spans="1:49" s="84" customFormat="1" ht="18" hidden="1" x14ac:dyDescent="0.35">
      <c r="A152" s="106">
        <v>28002</v>
      </c>
      <c r="B152" s="107">
        <v>10411</v>
      </c>
      <c r="C152" s="107">
        <v>3164</v>
      </c>
      <c r="D152" s="108">
        <f t="shared" si="5"/>
        <v>13575</v>
      </c>
      <c r="E152" s="109">
        <f t="shared" si="4"/>
        <v>0.76692449355432779</v>
      </c>
      <c r="F152" s="110">
        <v>50</v>
      </c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</row>
    <row r="153" spans="1:49" s="84" customFormat="1" ht="18" hidden="1" x14ac:dyDescent="0.35">
      <c r="A153" s="106">
        <v>28003</v>
      </c>
      <c r="B153" s="107">
        <v>6391</v>
      </c>
      <c r="C153" s="107">
        <v>4123</v>
      </c>
      <c r="D153" s="108">
        <f t="shared" si="5"/>
        <v>10514</v>
      </c>
      <c r="E153" s="109">
        <f t="shared" si="4"/>
        <v>0.60785619174434091</v>
      </c>
      <c r="F153" s="110">
        <v>45</v>
      </c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</row>
    <row r="154" spans="1:49" s="84" customFormat="1" ht="18" hidden="1" x14ac:dyDescent="0.35">
      <c r="A154" s="106">
        <v>28004</v>
      </c>
      <c r="B154" s="107">
        <v>7800</v>
      </c>
      <c r="C154" s="107">
        <v>6143</v>
      </c>
      <c r="D154" s="108">
        <f t="shared" si="5"/>
        <v>13943</v>
      </c>
      <c r="E154" s="109">
        <f t="shared" si="4"/>
        <v>0.55942049774080183</v>
      </c>
      <c r="F154" s="110">
        <v>50</v>
      </c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</row>
    <row r="155" spans="1:49" s="84" customFormat="1" ht="18" hidden="1" x14ac:dyDescent="0.35">
      <c r="A155" s="106">
        <v>29001</v>
      </c>
      <c r="B155" s="107">
        <v>10410</v>
      </c>
      <c r="C155" s="107">
        <v>2809</v>
      </c>
      <c r="D155" s="108">
        <f t="shared" si="5"/>
        <v>13219</v>
      </c>
      <c r="E155" s="109">
        <f t="shared" si="4"/>
        <v>0.78750283682578104</v>
      </c>
      <c r="F155" s="110">
        <v>52</v>
      </c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</row>
    <row r="156" spans="1:49" s="84" customFormat="1" ht="18" hidden="1" x14ac:dyDescent="0.35">
      <c r="A156" s="106">
        <v>30001</v>
      </c>
      <c r="B156" s="107">
        <v>22182</v>
      </c>
      <c r="C156" s="107">
        <v>7899</v>
      </c>
      <c r="D156" s="108">
        <f t="shared" si="5"/>
        <v>30081</v>
      </c>
      <c r="E156" s="109">
        <f t="shared" si="4"/>
        <v>0.7374089957115787</v>
      </c>
      <c r="F156" s="110">
        <v>108</v>
      </c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</row>
    <row r="157" spans="1:49" s="84" customFormat="1" ht="18" hidden="1" x14ac:dyDescent="0.35">
      <c r="A157" s="106">
        <v>30002</v>
      </c>
      <c r="B157" s="107">
        <v>21591</v>
      </c>
      <c r="C157" s="107">
        <v>3954</v>
      </c>
      <c r="D157" s="108">
        <f t="shared" si="5"/>
        <v>25545</v>
      </c>
      <c r="E157" s="109">
        <f t="shared" si="4"/>
        <v>0.84521432765707571</v>
      </c>
      <c r="F157" s="110">
        <v>90</v>
      </c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</row>
    <row r="158" spans="1:49" s="84" customFormat="1" ht="18" hidden="1" x14ac:dyDescent="0.35">
      <c r="A158" s="106">
        <v>31001</v>
      </c>
      <c r="B158" s="107">
        <v>6090</v>
      </c>
      <c r="C158" s="107">
        <v>1130</v>
      </c>
      <c r="D158" s="108">
        <f t="shared" si="5"/>
        <v>7220</v>
      </c>
      <c r="E158" s="109">
        <f t="shared" si="4"/>
        <v>0.84349030470914133</v>
      </c>
      <c r="F158" s="110">
        <v>32</v>
      </c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</row>
    <row r="159" spans="1:49" s="84" customFormat="1" ht="18" hidden="1" x14ac:dyDescent="0.35">
      <c r="A159" s="106">
        <v>31003</v>
      </c>
      <c r="B159" s="107">
        <v>11252</v>
      </c>
      <c r="C159" s="107">
        <v>2156</v>
      </c>
      <c r="D159" s="108">
        <f t="shared" si="5"/>
        <v>13408</v>
      </c>
      <c r="E159" s="109">
        <f t="shared" si="4"/>
        <v>0.83920047732696901</v>
      </c>
      <c r="F159" s="110">
        <v>47</v>
      </c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</row>
    <row r="160" spans="1:49" s="84" customFormat="1" ht="18" hidden="1" x14ac:dyDescent="0.35">
      <c r="A160" s="106">
        <v>31004</v>
      </c>
      <c r="B160" s="107">
        <v>17538</v>
      </c>
      <c r="C160" s="107">
        <v>1632</v>
      </c>
      <c r="D160" s="108">
        <f t="shared" si="5"/>
        <v>19170</v>
      </c>
      <c r="E160" s="109">
        <f t="shared" si="4"/>
        <v>0.91486697965571206</v>
      </c>
      <c r="F160" s="110">
        <v>93</v>
      </c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</row>
    <row r="161" spans="1:49" s="84" customFormat="1" ht="18" hidden="1" x14ac:dyDescent="0.35">
      <c r="A161" s="106">
        <v>31005</v>
      </c>
      <c r="B161" s="107">
        <v>21684</v>
      </c>
      <c r="C161" s="107">
        <v>4692</v>
      </c>
      <c r="D161" s="108">
        <f t="shared" si="5"/>
        <v>26376</v>
      </c>
      <c r="E161" s="109">
        <f t="shared" si="4"/>
        <v>0.82211101000909914</v>
      </c>
      <c r="F161" s="110">
        <v>119</v>
      </c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</row>
    <row r="162" spans="1:49" s="84" customFormat="1" ht="18" hidden="1" x14ac:dyDescent="0.35">
      <c r="A162" s="106">
        <v>32001</v>
      </c>
      <c r="B162" s="107">
        <v>4609</v>
      </c>
      <c r="C162" s="107">
        <v>5287</v>
      </c>
      <c r="D162" s="108">
        <f t="shared" si="5"/>
        <v>9896</v>
      </c>
      <c r="E162" s="109">
        <f t="shared" si="4"/>
        <v>0.46574373484236053</v>
      </c>
      <c r="F162" s="110">
        <v>37</v>
      </c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</row>
    <row r="163" spans="1:49" s="84" customFormat="1" ht="18" hidden="1" x14ac:dyDescent="0.35">
      <c r="A163" s="106">
        <v>32003</v>
      </c>
      <c r="B163" s="107">
        <v>8375</v>
      </c>
      <c r="C163" s="107">
        <v>5168</v>
      </c>
      <c r="D163" s="108">
        <f t="shared" si="5"/>
        <v>13543</v>
      </c>
      <c r="E163" s="109">
        <f t="shared" si="4"/>
        <v>0.61840064978217535</v>
      </c>
      <c r="F163" s="110">
        <v>53</v>
      </c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</row>
    <row r="164" spans="1:49" s="84" customFormat="1" ht="18" hidden="1" x14ac:dyDescent="0.35">
      <c r="A164" s="106">
        <v>33001</v>
      </c>
      <c r="B164" s="107">
        <v>11071</v>
      </c>
      <c r="C164" s="107">
        <v>4137</v>
      </c>
      <c r="D164" s="108">
        <f t="shared" si="5"/>
        <v>15208</v>
      </c>
      <c r="E164" s="109">
        <f t="shared" si="4"/>
        <v>0.72797211993687538</v>
      </c>
      <c r="F164" s="110">
        <v>65</v>
      </c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</row>
    <row r="165" spans="1:49" s="84" customFormat="1" ht="18" hidden="1" x14ac:dyDescent="0.35">
      <c r="A165" s="106">
        <v>34001</v>
      </c>
      <c r="B165" s="107">
        <v>41034</v>
      </c>
      <c r="C165" s="107">
        <v>26679</v>
      </c>
      <c r="D165" s="108">
        <f t="shared" si="5"/>
        <v>67713</v>
      </c>
      <c r="E165" s="109">
        <f t="shared" si="4"/>
        <v>0.60599884807939386</v>
      </c>
      <c r="F165" s="110">
        <v>248</v>
      </c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</row>
    <row r="166" spans="1:49" s="84" customFormat="1" ht="18" hidden="1" x14ac:dyDescent="0.35">
      <c r="A166" s="106">
        <v>34003</v>
      </c>
      <c r="B166" s="107">
        <v>9945</v>
      </c>
      <c r="C166" s="107">
        <v>3093</v>
      </c>
      <c r="D166" s="108">
        <f t="shared" si="5"/>
        <v>13038</v>
      </c>
      <c r="E166" s="109">
        <f t="shared" si="4"/>
        <v>0.76277036355269212</v>
      </c>
      <c r="F166" s="110">
        <v>52</v>
      </c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</row>
    <row r="167" spans="1:49" s="84" customFormat="1" ht="18" hidden="1" x14ac:dyDescent="0.35">
      <c r="A167" s="106">
        <v>34004</v>
      </c>
      <c r="B167" s="107">
        <v>12605</v>
      </c>
      <c r="C167" s="107">
        <v>6869</v>
      </c>
      <c r="D167" s="108">
        <f t="shared" si="5"/>
        <v>19474</v>
      </c>
      <c r="E167" s="109">
        <f t="shared" si="4"/>
        <v>0.64727328746020329</v>
      </c>
      <c r="F167" s="110">
        <v>78</v>
      </c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</row>
    <row r="168" spans="1:49" s="84" customFormat="1" ht="18" hidden="1" x14ac:dyDescent="0.35">
      <c r="A168" s="106">
        <v>35001</v>
      </c>
      <c r="B168" s="107">
        <v>8472</v>
      </c>
      <c r="C168" s="107">
        <v>10947</v>
      </c>
      <c r="D168" s="108">
        <f t="shared" si="5"/>
        <v>19419</v>
      </c>
      <c r="E168" s="109">
        <f t="shared" si="4"/>
        <v>0.43627375251042794</v>
      </c>
      <c r="F168" s="110">
        <v>60</v>
      </c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</row>
    <row r="169" spans="1:49" s="84" customFormat="1" ht="18" hidden="1" x14ac:dyDescent="0.35">
      <c r="A169" s="106">
        <v>35002</v>
      </c>
      <c r="B169" s="107">
        <v>9864</v>
      </c>
      <c r="C169" s="107">
        <v>1958</v>
      </c>
      <c r="D169" s="108">
        <f t="shared" si="5"/>
        <v>11822</v>
      </c>
      <c r="E169" s="109">
        <f t="shared" si="4"/>
        <v>0.83437658602605314</v>
      </c>
      <c r="F169" s="110">
        <v>46</v>
      </c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</row>
    <row r="170" spans="1:49" s="84" customFormat="1" ht="18" hidden="1" x14ac:dyDescent="0.35">
      <c r="A170" s="106">
        <v>36002</v>
      </c>
      <c r="B170" s="107">
        <v>13406</v>
      </c>
      <c r="C170" s="107">
        <v>2613</v>
      </c>
      <c r="D170" s="108">
        <f t="shared" si="5"/>
        <v>16019</v>
      </c>
      <c r="E170" s="109">
        <f t="shared" si="4"/>
        <v>0.83688120357075968</v>
      </c>
      <c r="F170" s="110">
        <v>54</v>
      </c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</row>
    <row r="171" spans="1:49" s="84" customFormat="1" ht="18" hidden="1" x14ac:dyDescent="0.35">
      <c r="A171" s="106">
        <v>36003</v>
      </c>
      <c r="B171" s="107">
        <v>11278</v>
      </c>
      <c r="C171" s="107">
        <v>3683</v>
      </c>
      <c r="D171" s="108">
        <f t="shared" si="5"/>
        <v>14961</v>
      </c>
      <c r="E171" s="109">
        <f t="shared" si="4"/>
        <v>0.75382661586792332</v>
      </c>
      <c r="F171" s="110">
        <v>49</v>
      </c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</row>
    <row r="172" spans="1:49" s="84" customFormat="1" ht="18" hidden="1" x14ac:dyDescent="0.35">
      <c r="A172" s="106">
        <v>37001</v>
      </c>
      <c r="B172" s="107">
        <v>11850</v>
      </c>
      <c r="C172" s="107">
        <v>5481</v>
      </c>
      <c r="D172" s="108">
        <f t="shared" si="5"/>
        <v>17331</v>
      </c>
      <c r="E172" s="109">
        <f t="shared" si="4"/>
        <v>0.68374588886965548</v>
      </c>
      <c r="F172" s="110">
        <v>65</v>
      </c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</row>
    <row r="173" spans="1:49" s="84" customFormat="1" ht="18" hidden="1" x14ac:dyDescent="0.35">
      <c r="A173" s="106">
        <v>37002</v>
      </c>
      <c r="B173" s="107">
        <v>10841</v>
      </c>
      <c r="C173" s="107">
        <v>6329</v>
      </c>
      <c r="D173" s="108">
        <f t="shared" si="5"/>
        <v>17170</v>
      </c>
      <c r="E173" s="109">
        <f t="shared" si="4"/>
        <v>0.63139196272568432</v>
      </c>
      <c r="F173" s="110">
        <v>56</v>
      </c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</row>
    <row r="174" spans="1:49" s="84" customFormat="1" ht="18" hidden="1" x14ac:dyDescent="0.35">
      <c r="A174" s="106">
        <v>38002</v>
      </c>
      <c r="B174" s="107">
        <v>10192</v>
      </c>
      <c r="C174" s="107">
        <v>1728</v>
      </c>
      <c r="D174" s="108">
        <f t="shared" si="5"/>
        <v>11920</v>
      </c>
      <c r="E174" s="109">
        <f t="shared" si="4"/>
        <v>0.85503355704697992</v>
      </c>
      <c r="F174" s="110">
        <v>44</v>
      </c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</row>
    <row r="175" spans="1:49" s="84" customFormat="1" ht="18" hidden="1" x14ac:dyDescent="0.35">
      <c r="A175" s="106">
        <v>39001</v>
      </c>
      <c r="B175" s="107">
        <v>6119</v>
      </c>
      <c r="C175" s="107">
        <v>4034</v>
      </c>
      <c r="D175" s="108">
        <f t="shared" si="5"/>
        <v>10153</v>
      </c>
      <c r="E175" s="109">
        <f t="shared" si="4"/>
        <v>0.60267901112971534</v>
      </c>
      <c r="F175" s="110">
        <v>36</v>
      </c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</row>
    <row r="176" spans="1:49" s="84" customFormat="1" ht="18" hidden="1" x14ac:dyDescent="0.35">
      <c r="A176" s="106">
        <v>40003</v>
      </c>
      <c r="B176" s="107">
        <v>8224</v>
      </c>
      <c r="C176" s="107">
        <v>2563</v>
      </c>
      <c r="D176" s="108">
        <f t="shared" si="5"/>
        <v>10787</v>
      </c>
      <c r="E176" s="109">
        <f t="shared" si="4"/>
        <v>0.76239918420320751</v>
      </c>
      <c r="F176" s="110">
        <v>55</v>
      </c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</row>
    <row r="177" spans="1:49" s="84" customFormat="1" ht="18" hidden="1" x14ac:dyDescent="0.35">
      <c r="A177" s="106">
        <v>40004</v>
      </c>
      <c r="B177" s="107">
        <v>6069</v>
      </c>
      <c r="C177" s="107">
        <v>2456</v>
      </c>
      <c r="D177" s="108">
        <f t="shared" si="5"/>
        <v>8525</v>
      </c>
      <c r="E177" s="109">
        <f t="shared" si="4"/>
        <v>0.71190615835777127</v>
      </c>
      <c r="F177" s="110">
        <v>40</v>
      </c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</row>
    <row r="178" spans="1:49" s="84" customFormat="1" ht="18" hidden="1" x14ac:dyDescent="0.35">
      <c r="A178" s="106">
        <v>41001</v>
      </c>
      <c r="B178" s="107">
        <v>4263</v>
      </c>
      <c r="C178" s="107">
        <v>2667</v>
      </c>
      <c r="D178" s="108">
        <f t="shared" si="5"/>
        <v>6930</v>
      </c>
      <c r="E178" s="109">
        <f t="shared" si="4"/>
        <v>0.61515151515151512</v>
      </c>
      <c r="F178" s="110">
        <v>25</v>
      </c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</row>
    <row r="179" spans="1:49" s="84" customFormat="1" ht="18" hidden="1" x14ac:dyDescent="0.35">
      <c r="A179" s="106">
        <v>41002</v>
      </c>
      <c r="B179" s="107">
        <v>11805</v>
      </c>
      <c r="C179" s="107">
        <v>8034</v>
      </c>
      <c r="D179" s="108">
        <f t="shared" si="5"/>
        <v>19839</v>
      </c>
      <c r="E179" s="109">
        <f t="shared" si="4"/>
        <v>0.59504007258430369</v>
      </c>
      <c r="F179" s="110">
        <v>58</v>
      </c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</row>
    <row r="180" spans="1:49" s="84" customFormat="1" ht="18" hidden="1" x14ac:dyDescent="0.35">
      <c r="A180" s="106">
        <v>41003</v>
      </c>
      <c r="B180" s="107">
        <v>5468</v>
      </c>
      <c r="C180" s="107">
        <v>2715</v>
      </c>
      <c r="D180" s="108">
        <f t="shared" si="5"/>
        <v>8183</v>
      </c>
      <c r="E180" s="109">
        <f t="shared" si="4"/>
        <v>0.66821459122571181</v>
      </c>
      <c r="F180" s="110">
        <v>38</v>
      </c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</row>
    <row r="181" spans="1:49" s="84" customFormat="1" ht="18" hidden="1" x14ac:dyDescent="0.35">
      <c r="A181" s="106">
        <v>42001</v>
      </c>
      <c r="B181" s="107">
        <v>5761</v>
      </c>
      <c r="C181" s="107">
        <v>5612</v>
      </c>
      <c r="D181" s="108">
        <f t="shared" si="5"/>
        <v>11373</v>
      </c>
      <c r="E181" s="109">
        <f t="shared" si="4"/>
        <v>0.50655060230370175</v>
      </c>
      <c r="F181" s="110">
        <v>55</v>
      </c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</row>
    <row r="182" spans="1:49" s="84" customFormat="1" ht="18" hidden="1" x14ac:dyDescent="0.35">
      <c r="A182" s="106">
        <v>42002</v>
      </c>
      <c r="B182" s="107">
        <v>8432</v>
      </c>
      <c r="C182" s="107">
        <v>4881</v>
      </c>
      <c r="D182" s="108">
        <f t="shared" si="5"/>
        <v>13313</v>
      </c>
      <c r="E182" s="109">
        <f t="shared" si="4"/>
        <v>0.63336588297153162</v>
      </c>
      <c r="F182" s="110">
        <v>67</v>
      </c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</row>
    <row r="183" spans="1:49" s="84" customFormat="1" ht="18" hidden="1" x14ac:dyDescent="0.35">
      <c r="A183" s="106">
        <v>42003</v>
      </c>
      <c r="B183" s="107">
        <v>6035</v>
      </c>
      <c r="C183" s="107">
        <v>2344</v>
      </c>
      <c r="D183" s="108">
        <f t="shared" si="5"/>
        <v>8379</v>
      </c>
      <c r="E183" s="109">
        <f t="shared" si="4"/>
        <v>0.72025301348609616</v>
      </c>
      <c r="F183" s="110">
        <v>33</v>
      </c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</row>
    <row r="184" spans="1:49" s="84" customFormat="1" ht="18" hidden="1" x14ac:dyDescent="0.35">
      <c r="A184" s="106">
        <v>42005</v>
      </c>
      <c r="B184" s="107">
        <v>11707</v>
      </c>
      <c r="C184" s="107">
        <v>10903</v>
      </c>
      <c r="D184" s="108">
        <f t="shared" si="5"/>
        <v>22610</v>
      </c>
      <c r="E184" s="109">
        <f t="shared" si="4"/>
        <v>0.51777974347633793</v>
      </c>
      <c r="F184" s="110">
        <v>76</v>
      </c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</row>
    <row r="185" spans="1:49" s="84" customFormat="1" ht="18" hidden="1" x14ac:dyDescent="0.35">
      <c r="A185" s="106">
        <v>43001</v>
      </c>
      <c r="B185" s="107">
        <v>9557</v>
      </c>
      <c r="C185" s="107">
        <v>4024</v>
      </c>
      <c r="D185" s="108">
        <f t="shared" si="5"/>
        <v>13581</v>
      </c>
      <c r="E185" s="109">
        <f t="shared" si="4"/>
        <v>0.70370370370370372</v>
      </c>
      <c r="F185" s="110">
        <v>65</v>
      </c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</row>
    <row r="186" spans="1:49" s="84" customFormat="1" ht="18" hidden="1" x14ac:dyDescent="0.35">
      <c r="A186" s="106">
        <v>43002</v>
      </c>
      <c r="B186" s="107">
        <v>25618</v>
      </c>
      <c r="C186" s="107">
        <v>10757</v>
      </c>
      <c r="D186" s="108">
        <f t="shared" si="5"/>
        <v>36375</v>
      </c>
      <c r="E186" s="109">
        <f t="shared" si="4"/>
        <v>0.70427491408934706</v>
      </c>
      <c r="F186" s="110">
        <v>120</v>
      </c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</row>
    <row r="187" spans="1:49" s="84" customFormat="1" ht="18" hidden="1" x14ac:dyDescent="0.35">
      <c r="A187" s="106">
        <v>43003</v>
      </c>
      <c r="B187" s="107">
        <v>17497</v>
      </c>
      <c r="C187" s="107">
        <v>12191</v>
      </c>
      <c r="D187" s="108">
        <f t="shared" si="5"/>
        <v>29688</v>
      </c>
      <c r="E187" s="109">
        <f t="shared" si="4"/>
        <v>0.58936270547022362</v>
      </c>
      <c r="F187" s="110">
        <v>110</v>
      </c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</row>
    <row r="188" spans="1:49" s="84" customFormat="1" ht="18" hidden="1" x14ac:dyDescent="0.35">
      <c r="A188" s="106">
        <v>44001</v>
      </c>
      <c r="B188" s="107">
        <v>6572</v>
      </c>
      <c r="C188" s="107">
        <v>1755</v>
      </c>
      <c r="D188" s="108">
        <f t="shared" si="5"/>
        <v>8327</v>
      </c>
      <c r="E188" s="109">
        <f t="shared" si="4"/>
        <v>0.78923982226492129</v>
      </c>
      <c r="F188" s="110">
        <v>32</v>
      </c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</row>
    <row r="189" spans="1:49" s="84" customFormat="1" ht="18" hidden="1" x14ac:dyDescent="0.35">
      <c r="A189" s="106">
        <v>45001</v>
      </c>
      <c r="B189" s="107">
        <v>8478</v>
      </c>
      <c r="C189" s="107">
        <v>1980</v>
      </c>
      <c r="D189" s="108">
        <f t="shared" si="5"/>
        <v>10458</v>
      </c>
      <c r="E189" s="109">
        <f t="shared" si="4"/>
        <v>0.81067125645438898</v>
      </c>
      <c r="F189" s="110">
        <v>45</v>
      </c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</row>
    <row r="190" spans="1:49" s="84" customFormat="1" ht="18" hidden="1" x14ac:dyDescent="0.35">
      <c r="A190" s="106">
        <v>46002</v>
      </c>
      <c r="B190" s="107">
        <v>9494</v>
      </c>
      <c r="C190" s="107">
        <v>6031</v>
      </c>
      <c r="D190" s="108">
        <f t="shared" si="5"/>
        <v>15525</v>
      </c>
      <c r="E190" s="109">
        <f t="shared" si="4"/>
        <v>0.61152979066022539</v>
      </c>
      <c r="F190" s="110">
        <v>82</v>
      </c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</row>
    <row r="191" spans="1:49" s="84" customFormat="1" ht="18" hidden="1" x14ac:dyDescent="0.35">
      <c r="A191" s="106">
        <v>46003</v>
      </c>
      <c r="B191" s="107">
        <v>6641</v>
      </c>
      <c r="C191" s="107">
        <v>5718</v>
      </c>
      <c r="D191" s="108">
        <f t="shared" si="5"/>
        <v>12359</v>
      </c>
      <c r="E191" s="109">
        <f t="shared" si="4"/>
        <v>0.53734120883566627</v>
      </c>
      <c r="F191" s="110">
        <v>50</v>
      </c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</row>
    <row r="192" spans="1:49" s="84" customFormat="1" ht="18" hidden="1" x14ac:dyDescent="0.35">
      <c r="A192" s="106">
        <v>46004</v>
      </c>
      <c r="B192" s="107">
        <v>5066</v>
      </c>
      <c r="C192" s="107">
        <v>1232</v>
      </c>
      <c r="D192" s="108">
        <f t="shared" si="5"/>
        <v>6298</v>
      </c>
      <c r="E192" s="109">
        <f t="shared" si="4"/>
        <v>0.80438234360114325</v>
      </c>
      <c r="F192" s="110">
        <v>31</v>
      </c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</row>
    <row r="193" spans="1:49" s="84" customFormat="1" ht="18" hidden="1" x14ac:dyDescent="0.35">
      <c r="A193" s="106">
        <v>47002</v>
      </c>
      <c r="B193" s="107">
        <v>14126</v>
      </c>
      <c r="C193" s="107">
        <v>5510</v>
      </c>
      <c r="D193" s="108">
        <f t="shared" si="5"/>
        <v>19636</v>
      </c>
      <c r="E193" s="109">
        <f t="shared" ref="E193:E256" si="6">B193/D193</f>
        <v>0.71939295172132822</v>
      </c>
      <c r="F193" s="110">
        <v>90</v>
      </c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</row>
    <row r="194" spans="1:49" s="84" customFormat="1" ht="18" hidden="1" x14ac:dyDescent="0.35">
      <c r="A194" s="106">
        <v>47003</v>
      </c>
      <c r="B194" s="107">
        <v>8731</v>
      </c>
      <c r="C194" s="107">
        <v>3363</v>
      </c>
      <c r="D194" s="108">
        <f t="shared" si="5"/>
        <v>12094</v>
      </c>
      <c r="E194" s="109">
        <f t="shared" si="6"/>
        <v>0.72192822887382169</v>
      </c>
      <c r="F194" s="110">
        <v>50</v>
      </c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</row>
    <row r="195" spans="1:49" s="84" customFormat="1" ht="18" hidden="1" x14ac:dyDescent="0.35">
      <c r="A195" s="106">
        <v>47005</v>
      </c>
      <c r="B195" s="107">
        <v>8550</v>
      </c>
      <c r="C195" s="107">
        <v>4513</v>
      </c>
      <c r="D195" s="108">
        <f t="shared" ref="D195:D258" si="7">+B195+C195</f>
        <v>13063</v>
      </c>
      <c r="E195" s="109">
        <f t="shared" si="6"/>
        <v>0.65452040113297094</v>
      </c>
      <c r="F195" s="110">
        <v>54</v>
      </c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</row>
    <row r="196" spans="1:49" s="84" customFormat="1" ht="18" hidden="1" x14ac:dyDescent="0.35">
      <c r="A196" s="106">
        <v>48001</v>
      </c>
      <c r="B196" s="107">
        <v>12427</v>
      </c>
      <c r="C196" s="107">
        <v>7175</v>
      </c>
      <c r="D196" s="108">
        <f t="shared" si="7"/>
        <v>19602</v>
      </c>
      <c r="E196" s="109">
        <f t="shared" si="6"/>
        <v>0.63396592184470968</v>
      </c>
      <c r="F196" s="110">
        <v>79</v>
      </c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</row>
    <row r="197" spans="1:49" s="84" customFormat="1" ht="18" hidden="1" x14ac:dyDescent="0.35">
      <c r="A197" s="106">
        <v>48002</v>
      </c>
      <c r="B197" s="107">
        <v>22586</v>
      </c>
      <c r="C197" s="107">
        <v>7280</v>
      </c>
      <c r="D197" s="108">
        <f t="shared" si="7"/>
        <v>29866</v>
      </c>
      <c r="E197" s="109">
        <f t="shared" si="6"/>
        <v>0.75624455903033549</v>
      </c>
      <c r="F197" s="110">
        <v>106</v>
      </c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</row>
    <row r="198" spans="1:49" s="84" customFormat="1" ht="18" hidden="1" x14ac:dyDescent="0.35">
      <c r="A198" s="106">
        <v>48003</v>
      </c>
      <c r="B198" s="107">
        <v>12197</v>
      </c>
      <c r="C198" s="107">
        <v>3261</v>
      </c>
      <c r="D198" s="128">
        <f t="shared" si="7"/>
        <v>15458</v>
      </c>
      <c r="E198" s="109">
        <f t="shared" si="6"/>
        <v>0.78904127312718331</v>
      </c>
      <c r="F198" s="110">
        <v>57</v>
      </c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</row>
    <row r="199" spans="1:49" s="84" customFormat="1" ht="18" hidden="1" x14ac:dyDescent="0.35">
      <c r="A199" s="106">
        <v>49001</v>
      </c>
      <c r="B199" s="107">
        <v>5319</v>
      </c>
      <c r="C199" s="107">
        <v>2438</v>
      </c>
      <c r="D199" s="108">
        <f t="shared" si="7"/>
        <v>7757</v>
      </c>
      <c r="E199" s="109">
        <f t="shared" si="6"/>
        <v>0.68570323578703107</v>
      </c>
      <c r="F199" s="110">
        <v>32</v>
      </c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</row>
    <row r="200" spans="1:49" s="84" customFormat="1" ht="18" hidden="1" x14ac:dyDescent="0.35">
      <c r="A200" s="106">
        <v>49002</v>
      </c>
      <c r="B200" s="107">
        <v>19970</v>
      </c>
      <c r="C200" s="107">
        <v>4875</v>
      </c>
      <c r="D200" s="108">
        <f t="shared" si="7"/>
        <v>24845</v>
      </c>
      <c r="E200" s="109">
        <f t="shared" si="6"/>
        <v>0.8037834574361038</v>
      </c>
      <c r="F200" s="110">
        <v>93</v>
      </c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</row>
    <row r="201" spans="1:49" s="84" customFormat="1" ht="18" hidden="1" x14ac:dyDescent="0.35">
      <c r="A201" s="106">
        <v>49003</v>
      </c>
      <c r="B201" s="107">
        <v>11062</v>
      </c>
      <c r="C201" s="107">
        <v>3118</v>
      </c>
      <c r="D201" s="108">
        <f t="shared" si="7"/>
        <v>14180</v>
      </c>
      <c r="E201" s="109">
        <f t="shared" si="6"/>
        <v>0.78011283497884343</v>
      </c>
      <c r="F201" s="110">
        <v>50</v>
      </c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</row>
    <row r="202" spans="1:49" s="84" customFormat="1" ht="18" hidden="1" x14ac:dyDescent="0.35">
      <c r="A202" s="106">
        <v>50001</v>
      </c>
      <c r="B202" s="107">
        <v>8850</v>
      </c>
      <c r="C202" s="107">
        <v>10239</v>
      </c>
      <c r="D202" s="108">
        <f t="shared" si="7"/>
        <v>19089</v>
      </c>
      <c r="E202" s="109">
        <f t="shared" si="6"/>
        <v>0.46361779035046363</v>
      </c>
      <c r="F202" s="110">
        <v>59</v>
      </c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</row>
    <row r="203" spans="1:49" s="84" customFormat="1" ht="18" hidden="1" x14ac:dyDescent="0.35">
      <c r="A203" s="106">
        <v>50002</v>
      </c>
      <c r="B203" s="107">
        <v>6049</v>
      </c>
      <c r="C203" s="107">
        <v>2872</v>
      </c>
      <c r="D203" s="108">
        <f t="shared" si="7"/>
        <v>8921</v>
      </c>
      <c r="E203" s="109">
        <f t="shared" si="6"/>
        <v>0.67806299742181375</v>
      </c>
      <c r="F203" s="110">
        <v>46</v>
      </c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</row>
    <row r="204" spans="1:49" s="84" customFormat="1" ht="18" hidden="1" x14ac:dyDescent="0.35">
      <c r="A204" s="106">
        <v>50003</v>
      </c>
      <c r="B204" s="107">
        <v>5075</v>
      </c>
      <c r="C204" s="107">
        <v>6038</v>
      </c>
      <c r="D204" s="108">
        <f t="shared" si="7"/>
        <v>11113</v>
      </c>
      <c r="E204" s="109">
        <f t="shared" si="6"/>
        <v>0.45667236569783137</v>
      </c>
      <c r="F204" s="110">
        <v>61</v>
      </c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</row>
    <row r="205" spans="1:49" s="84" customFormat="1" ht="18" hidden="1" x14ac:dyDescent="0.35">
      <c r="A205" s="106">
        <v>50005</v>
      </c>
      <c r="B205" s="107">
        <v>5489</v>
      </c>
      <c r="C205" s="107">
        <v>1802</v>
      </c>
      <c r="D205" s="108">
        <f t="shared" si="7"/>
        <v>7291</v>
      </c>
      <c r="E205" s="109">
        <f t="shared" si="6"/>
        <v>0.75284597448909618</v>
      </c>
      <c r="F205" s="110">
        <v>43</v>
      </c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</row>
    <row r="206" spans="1:49" s="84" customFormat="1" ht="18" hidden="1" x14ac:dyDescent="0.35">
      <c r="A206" s="106">
        <v>50006</v>
      </c>
      <c r="B206" s="107">
        <v>6183</v>
      </c>
      <c r="C206" s="107">
        <v>4358</v>
      </c>
      <c r="D206" s="108">
        <f t="shared" si="7"/>
        <v>10541</v>
      </c>
      <c r="E206" s="109">
        <f t="shared" si="6"/>
        <v>0.58656673939853898</v>
      </c>
      <c r="F206" s="110">
        <v>45</v>
      </c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</row>
    <row r="207" spans="1:49" s="84" customFormat="1" ht="18" hidden="1" x14ac:dyDescent="0.35">
      <c r="A207" s="106">
        <v>51001</v>
      </c>
      <c r="B207" s="107">
        <v>6543</v>
      </c>
      <c r="C207" s="107">
        <v>3350</v>
      </c>
      <c r="D207" s="108">
        <f t="shared" si="7"/>
        <v>9893</v>
      </c>
      <c r="E207" s="109">
        <f t="shared" si="6"/>
        <v>0.66137673102193473</v>
      </c>
      <c r="F207" s="110">
        <v>55</v>
      </c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</row>
    <row r="208" spans="1:49" s="84" customFormat="1" ht="18" hidden="1" x14ac:dyDescent="0.35">
      <c r="A208" s="106">
        <v>51002</v>
      </c>
      <c r="B208" s="107">
        <v>5452</v>
      </c>
      <c r="C208" s="107">
        <v>9720</v>
      </c>
      <c r="D208" s="108">
        <f t="shared" si="7"/>
        <v>15172</v>
      </c>
      <c r="E208" s="109">
        <f t="shared" si="6"/>
        <v>0.35934616398629055</v>
      </c>
      <c r="F208" s="110">
        <v>54</v>
      </c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</row>
    <row r="209" spans="1:49" s="84" customFormat="1" ht="18" hidden="1" x14ac:dyDescent="0.35">
      <c r="A209" s="106">
        <v>52003</v>
      </c>
      <c r="B209" s="107">
        <v>11568</v>
      </c>
      <c r="C209" s="107">
        <v>9887</v>
      </c>
      <c r="D209" s="108">
        <f t="shared" si="7"/>
        <v>21455</v>
      </c>
      <c r="E209" s="109">
        <f t="shared" si="6"/>
        <v>0.53917501747844321</v>
      </c>
      <c r="F209" s="110">
        <v>79</v>
      </c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</row>
    <row r="210" spans="1:49" s="84" customFormat="1" ht="18" hidden="1" x14ac:dyDescent="0.35">
      <c r="A210" s="106">
        <v>53002</v>
      </c>
      <c r="B210" s="107">
        <v>8905</v>
      </c>
      <c r="C210" s="107">
        <v>4659</v>
      </c>
      <c r="D210" s="108">
        <f t="shared" si="7"/>
        <v>13564</v>
      </c>
      <c r="E210" s="109">
        <f t="shared" si="6"/>
        <v>0.65651725154821583</v>
      </c>
      <c r="F210" s="110">
        <v>50</v>
      </c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</row>
    <row r="211" spans="1:49" s="84" customFormat="1" ht="18" hidden="1" x14ac:dyDescent="0.35">
      <c r="A211" s="106">
        <v>53004</v>
      </c>
      <c r="B211" s="107">
        <v>7130</v>
      </c>
      <c r="C211" s="107">
        <v>4985</v>
      </c>
      <c r="D211" s="108">
        <f t="shared" si="7"/>
        <v>12115</v>
      </c>
      <c r="E211" s="109">
        <f t="shared" si="6"/>
        <v>0.58852661989269506</v>
      </c>
      <c r="F211" s="110">
        <v>54</v>
      </c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</row>
    <row r="212" spans="1:49" s="84" customFormat="1" ht="18" hidden="1" x14ac:dyDescent="0.35">
      <c r="A212" s="106">
        <v>53005</v>
      </c>
      <c r="B212" s="107">
        <v>4332</v>
      </c>
      <c r="C212" s="107">
        <v>6216</v>
      </c>
      <c r="D212" s="108">
        <f t="shared" si="7"/>
        <v>10548</v>
      </c>
      <c r="E212" s="109">
        <f t="shared" si="6"/>
        <v>0.41069397042093286</v>
      </c>
      <c r="F212" s="110">
        <v>37</v>
      </c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</row>
    <row r="213" spans="1:49" s="84" customFormat="1" ht="18" hidden="1" x14ac:dyDescent="0.35">
      <c r="A213" s="106">
        <v>54002</v>
      </c>
      <c r="B213" s="107">
        <v>6495</v>
      </c>
      <c r="C213" s="107">
        <v>6444</v>
      </c>
      <c r="D213" s="108">
        <f t="shared" si="7"/>
        <v>12939</v>
      </c>
      <c r="E213" s="109">
        <f t="shared" si="6"/>
        <v>0.50197078599582656</v>
      </c>
      <c r="F213" s="110">
        <v>44</v>
      </c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</row>
    <row r="214" spans="1:49" s="84" customFormat="1" ht="18" hidden="1" x14ac:dyDescent="0.35">
      <c r="A214" s="106">
        <v>54003</v>
      </c>
      <c r="B214" s="107">
        <v>9021</v>
      </c>
      <c r="C214" s="107">
        <v>5072</v>
      </c>
      <c r="D214" s="108">
        <f t="shared" si="7"/>
        <v>14093</v>
      </c>
      <c r="E214" s="109">
        <f t="shared" si="6"/>
        <v>0.64010501667494502</v>
      </c>
      <c r="F214" s="110">
        <v>49</v>
      </c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</row>
    <row r="215" spans="1:49" s="84" customFormat="1" ht="18" hidden="1" x14ac:dyDescent="0.35">
      <c r="A215" s="106">
        <v>54004</v>
      </c>
      <c r="B215" s="107">
        <v>8782</v>
      </c>
      <c r="C215" s="107">
        <v>4157</v>
      </c>
      <c r="D215" s="108">
        <f t="shared" si="7"/>
        <v>12939</v>
      </c>
      <c r="E215" s="109">
        <f t="shared" si="6"/>
        <v>0.67872323981760574</v>
      </c>
      <c r="F215" s="110">
        <v>50</v>
      </c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</row>
    <row r="216" spans="1:49" s="84" customFormat="1" ht="18" hidden="1" x14ac:dyDescent="0.35">
      <c r="A216" s="106">
        <v>55001</v>
      </c>
      <c r="B216" s="107">
        <v>3956</v>
      </c>
      <c r="C216" s="107">
        <v>1689</v>
      </c>
      <c r="D216" s="108">
        <f t="shared" si="7"/>
        <v>5645</v>
      </c>
      <c r="E216" s="109">
        <f t="shared" si="6"/>
        <v>0.70079716563330385</v>
      </c>
      <c r="F216" s="110">
        <v>54</v>
      </c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</row>
    <row r="217" spans="1:49" s="84" customFormat="1" ht="18" hidden="1" x14ac:dyDescent="0.35">
      <c r="A217" s="106">
        <v>55002</v>
      </c>
      <c r="B217" s="107">
        <v>17772</v>
      </c>
      <c r="C217" s="107">
        <v>8967</v>
      </c>
      <c r="D217" s="108">
        <f t="shared" si="7"/>
        <v>26739</v>
      </c>
      <c r="E217" s="109">
        <f t="shared" si="6"/>
        <v>0.66464714462021768</v>
      </c>
      <c r="F217" s="110">
        <v>116</v>
      </c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</row>
    <row r="218" spans="1:49" s="84" customFormat="1" ht="18" hidden="1" x14ac:dyDescent="0.35">
      <c r="A218" s="106">
        <v>55003</v>
      </c>
      <c r="B218" s="107">
        <v>5678</v>
      </c>
      <c r="C218" s="107">
        <v>10341</v>
      </c>
      <c r="D218" s="108">
        <f t="shared" si="7"/>
        <v>16019</v>
      </c>
      <c r="E218" s="109">
        <f t="shared" si="6"/>
        <v>0.35445408577314441</v>
      </c>
      <c r="F218" s="110">
        <v>62</v>
      </c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</row>
    <row r="219" spans="1:49" s="84" customFormat="1" ht="18" hidden="1" x14ac:dyDescent="0.35">
      <c r="A219" s="106">
        <v>55004</v>
      </c>
      <c r="B219" s="107">
        <v>8436</v>
      </c>
      <c r="C219" s="107">
        <v>7083</v>
      </c>
      <c r="D219" s="108">
        <f t="shared" si="7"/>
        <v>15519</v>
      </c>
      <c r="E219" s="109">
        <f t="shared" si="6"/>
        <v>0.54359172627102259</v>
      </c>
      <c r="F219" s="110">
        <v>57</v>
      </c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</row>
    <row r="220" spans="1:49" s="84" customFormat="1" ht="18" hidden="1" x14ac:dyDescent="0.35">
      <c r="A220" s="106">
        <v>55005</v>
      </c>
      <c r="B220" s="107">
        <v>12200</v>
      </c>
      <c r="C220" s="107">
        <v>3736</v>
      </c>
      <c r="D220" s="108">
        <f t="shared" si="7"/>
        <v>15936</v>
      </c>
      <c r="E220" s="109">
        <f t="shared" si="6"/>
        <v>0.76556224899598391</v>
      </c>
      <c r="F220" s="110">
        <v>81</v>
      </c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</row>
    <row r="221" spans="1:49" s="84" customFormat="1" ht="18" hidden="1" x14ac:dyDescent="0.35">
      <c r="A221" s="106">
        <v>55007</v>
      </c>
      <c r="B221" s="107">
        <v>26284</v>
      </c>
      <c r="C221" s="107">
        <v>17414</v>
      </c>
      <c r="D221" s="108">
        <f t="shared" si="7"/>
        <v>43698</v>
      </c>
      <c r="E221" s="109">
        <f t="shared" si="6"/>
        <v>0.60149205913314108</v>
      </c>
      <c r="F221" s="110">
        <v>155</v>
      </c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</row>
    <row r="222" spans="1:49" s="84" customFormat="1" ht="18" hidden="1" x14ac:dyDescent="0.35">
      <c r="A222" s="106">
        <v>55009</v>
      </c>
      <c r="B222" s="107">
        <v>3476</v>
      </c>
      <c r="C222" s="107">
        <v>6676</v>
      </c>
      <c r="D222" s="108">
        <f t="shared" si="7"/>
        <v>10152</v>
      </c>
      <c r="E222" s="109">
        <f t="shared" si="6"/>
        <v>0.34239558707643813</v>
      </c>
      <c r="F222" s="110">
        <v>56</v>
      </c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</row>
    <row r="223" spans="1:49" s="84" customFormat="1" ht="18" hidden="1" x14ac:dyDescent="0.35">
      <c r="A223" s="106">
        <v>56001</v>
      </c>
      <c r="B223" s="107">
        <v>20764</v>
      </c>
      <c r="C223" s="107">
        <v>7353</v>
      </c>
      <c r="D223" s="108">
        <f t="shared" si="7"/>
        <v>28117</v>
      </c>
      <c r="E223" s="109">
        <f t="shared" si="6"/>
        <v>0.73848561368567056</v>
      </c>
      <c r="F223" s="110">
        <v>96</v>
      </c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</row>
    <row r="224" spans="1:49" s="84" customFormat="1" ht="18" hidden="1" x14ac:dyDescent="0.35">
      <c r="A224" s="106">
        <v>56002</v>
      </c>
      <c r="B224" s="107">
        <v>19123</v>
      </c>
      <c r="C224" s="107">
        <v>11149</v>
      </c>
      <c r="D224" s="108">
        <f t="shared" si="7"/>
        <v>30272</v>
      </c>
      <c r="E224" s="109">
        <f t="shared" si="6"/>
        <v>0.63170586680761098</v>
      </c>
      <c r="F224" s="110">
        <v>105</v>
      </c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</row>
    <row r="225" spans="1:49" s="84" customFormat="1" ht="18" hidden="1" x14ac:dyDescent="0.35">
      <c r="A225" s="106">
        <v>56004</v>
      </c>
      <c r="B225" s="107">
        <v>9715</v>
      </c>
      <c r="C225" s="107">
        <v>5360</v>
      </c>
      <c r="D225" s="108">
        <f t="shared" si="7"/>
        <v>15075</v>
      </c>
      <c r="E225" s="109">
        <f t="shared" si="6"/>
        <v>0.64444444444444449</v>
      </c>
      <c r="F225" s="110">
        <v>55</v>
      </c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</row>
    <row r="226" spans="1:49" s="84" customFormat="1" ht="18" hidden="1" x14ac:dyDescent="0.35">
      <c r="A226" s="106">
        <v>56005</v>
      </c>
      <c r="B226" s="107">
        <v>6599</v>
      </c>
      <c r="C226" s="107">
        <v>810</v>
      </c>
      <c r="D226" s="108">
        <f t="shared" si="7"/>
        <v>7409</v>
      </c>
      <c r="E226" s="109">
        <f t="shared" si="6"/>
        <v>0.89067350519638278</v>
      </c>
      <c r="F226" s="110">
        <v>47</v>
      </c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</row>
    <row r="227" spans="1:49" s="84" customFormat="1" ht="18" hidden="1" x14ac:dyDescent="0.35">
      <c r="A227" s="106">
        <v>56007</v>
      </c>
      <c r="B227" s="107">
        <v>5777</v>
      </c>
      <c r="C227" s="107">
        <v>2185</v>
      </c>
      <c r="D227" s="108">
        <f t="shared" si="7"/>
        <v>7962</v>
      </c>
      <c r="E227" s="109">
        <f t="shared" si="6"/>
        <v>0.72557146445616683</v>
      </c>
      <c r="F227" s="110">
        <v>45</v>
      </c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</row>
    <row r="228" spans="1:49" s="84" customFormat="1" ht="18" hidden="1" x14ac:dyDescent="0.35">
      <c r="A228" s="106">
        <v>56009</v>
      </c>
      <c r="B228" s="107">
        <v>15847</v>
      </c>
      <c r="C228" s="107">
        <v>7542</v>
      </c>
      <c r="D228" s="108">
        <f t="shared" si="7"/>
        <v>23389</v>
      </c>
      <c r="E228" s="109">
        <f t="shared" si="6"/>
        <v>0.67754072427209366</v>
      </c>
      <c r="F228" s="110">
        <v>107</v>
      </c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</row>
    <row r="229" spans="1:49" s="84" customFormat="1" ht="18" hidden="1" x14ac:dyDescent="0.35">
      <c r="A229" s="106">
        <v>56010</v>
      </c>
      <c r="B229" s="107">
        <v>5913</v>
      </c>
      <c r="C229" s="107">
        <v>2431</v>
      </c>
      <c r="D229" s="108">
        <f t="shared" si="7"/>
        <v>8344</v>
      </c>
      <c r="E229" s="109">
        <f t="shared" si="6"/>
        <v>0.70865292425695114</v>
      </c>
      <c r="F229" s="110">
        <v>33</v>
      </c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</row>
    <row r="230" spans="1:49" s="84" customFormat="1" ht="18" hidden="1" x14ac:dyDescent="0.35">
      <c r="A230" s="106">
        <v>56011</v>
      </c>
      <c r="B230" s="107">
        <v>11532</v>
      </c>
      <c r="C230" s="107">
        <v>4029</v>
      </c>
      <c r="D230" s="108">
        <f t="shared" si="7"/>
        <v>15561</v>
      </c>
      <c r="E230" s="109">
        <f t="shared" si="6"/>
        <v>0.74108347792558316</v>
      </c>
      <c r="F230" s="110">
        <v>53</v>
      </c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</row>
    <row r="231" spans="1:49" s="84" customFormat="1" ht="18" hidden="1" x14ac:dyDescent="0.35">
      <c r="A231" s="106">
        <v>57001</v>
      </c>
      <c r="B231" s="107">
        <v>15727</v>
      </c>
      <c r="C231" s="107">
        <v>4259</v>
      </c>
      <c r="D231" s="108">
        <f t="shared" si="7"/>
        <v>19986</v>
      </c>
      <c r="E231" s="109">
        <f t="shared" si="6"/>
        <v>0.78690083058140703</v>
      </c>
      <c r="F231" s="110">
        <v>70</v>
      </c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</row>
    <row r="232" spans="1:49" s="84" customFormat="1" ht="18" hidden="1" x14ac:dyDescent="0.35">
      <c r="A232" s="106">
        <v>57002</v>
      </c>
      <c r="B232" s="107">
        <v>4992</v>
      </c>
      <c r="C232" s="107">
        <v>4860</v>
      </c>
      <c r="D232" s="108">
        <f t="shared" si="7"/>
        <v>9852</v>
      </c>
      <c r="E232" s="109">
        <f t="shared" si="6"/>
        <v>0.50669914738124233</v>
      </c>
      <c r="F232" s="110">
        <v>35</v>
      </c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</row>
    <row r="233" spans="1:49" s="84" customFormat="1" ht="18" hidden="1" x14ac:dyDescent="0.35">
      <c r="A233" s="106">
        <v>58001</v>
      </c>
      <c r="B233" s="107">
        <v>5233</v>
      </c>
      <c r="C233" s="107">
        <v>1018</v>
      </c>
      <c r="D233" s="108">
        <f t="shared" si="7"/>
        <v>6251</v>
      </c>
      <c r="E233" s="109">
        <f t="shared" si="6"/>
        <v>0.837146056630939</v>
      </c>
      <c r="F233" s="110">
        <v>45</v>
      </c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</row>
    <row r="234" spans="1:49" s="84" customFormat="1" ht="18" hidden="1" x14ac:dyDescent="0.35">
      <c r="A234" s="106">
        <v>58002</v>
      </c>
      <c r="B234" s="107">
        <v>8072</v>
      </c>
      <c r="C234" s="107">
        <v>1701</v>
      </c>
      <c r="D234" s="108">
        <f t="shared" si="7"/>
        <v>9773</v>
      </c>
      <c r="E234" s="109">
        <f t="shared" si="6"/>
        <v>0.82594904328251306</v>
      </c>
      <c r="F234" s="110">
        <v>46</v>
      </c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</row>
    <row r="235" spans="1:49" s="84" customFormat="1" ht="18" hidden="1" x14ac:dyDescent="0.35">
      <c r="A235" s="106">
        <v>59001</v>
      </c>
      <c r="B235" s="107">
        <v>17910</v>
      </c>
      <c r="C235" s="107">
        <v>7935</v>
      </c>
      <c r="D235" s="108">
        <f t="shared" si="7"/>
        <v>25845</v>
      </c>
      <c r="E235" s="109">
        <f t="shared" si="6"/>
        <v>0.69297736506094021</v>
      </c>
      <c r="F235" s="110">
        <v>90</v>
      </c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</row>
    <row r="236" spans="1:49" s="84" customFormat="1" ht="18" hidden="1" x14ac:dyDescent="0.35">
      <c r="A236" s="106">
        <v>59003</v>
      </c>
      <c r="B236" s="107">
        <v>6433</v>
      </c>
      <c r="C236" s="107">
        <v>9474</v>
      </c>
      <c r="D236" s="108">
        <f t="shared" si="7"/>
        <v>15907</v>
      </c>
      <c r="E236" s="109">
        <f t="shared" si="6"/>
        <v>0.40441315144276108</v>
      </c>
      <c r="F236" s="110">
        <v>56</v>
      </c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</row>
    <row r="237" spans="1:49" s="84" customFormat="1" ht="18" hidden="1" x14ac:dyDescent="0.35">
      <c r="A237" s="106">
        <v>60001</v>
      </c>
      <c r="B237" s="107">
        <v>10027</v>
      </c>
      <c r="C237" s="107">
        <v>3451</v>
      </c>
      <c r="D237" s="108">
        <f t="shared" si="7"/>
        <v>13478</v>
      </c>
      <c r="E237" s="109">
        <f t="shared" si="6"/>
        <v>0.7439531087698471</v>
      </c>
      <c r="F237" s="110">
        <v>42</v>
      </c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</row>
    <row r="238" spans="1:49" s="84" customFormat="1" ht="18" hidden="1" x14ac:dyDescent="0.35">
      <c r="A238" s="106">
        <v>60002</v>
      </c>
      <c r="B238" s="107">
        <v>7439</v>
      </c>
      <c r="C238" s="107">
        <v>799</v>
      </c>
      <c r="D238" s="108">
        <f t="shared" si="7"/>
        <v>8238</v>
      </c>
      <c r="E238" s="109">
        <f t="shared" si="6"/>
        <v>0.9030104394270454</v>
      </c>
      <c r="F238" s="110">
        <v>24</v>
      </c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</row>
    <row r="239" spans="1:49" s="84" customFormat="1" ht="18" hidden="1" x14ac:dyDescent="0.35">
      <c r="A239" s="106">
        <v>60003</v>
      </c>
      <c r="B239" s="107">
        <v>18297</v>
      </c>
      <c r="C239" s="107">
        <v>9109</v>
      </c>
      <c r="D239" s="108">
        <f t="shared" si="7"/>
        <v>27406</v>
      </c>
      <c r="E239" s="109">
        <f t="shared" si="6"/>
        <v>0.66762752681894477</v>
      </c>
      <c r="F239" s="110">
        <v>104</v>
      </c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</row>
    <row r="240" spans="1:49" s="84" customFormat="1" ht="18" hidden="1" x14ac:dyDescent="0.35">
      <c r="A240" s="106">
        <v>60006</v>
      </c>
      <c r="B240" s="107">
        <v>12306</v>
      </c>
      <c r="C240" s="107">
        <v>3006</v>
      </c>
      <c r="D240" s="108">
        <f t="shared" si="7"/>
        <v>15312</v>
      </c>
      <c r="E240" s="109">
        <f t="shared" si="6"/>
        <v>0.80368338557993735</v>
      </c>
      <c r="F240" s="110">
        <v>45</v>
      </c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</row>
    <row r="241" spans="1:49" s="84" customFormat="1" ht="18" hidden="1" x14ac:dyDescent="0.35">
      <c r="A241" s="106">
        <v>60007</v>
      </c>
      <c r="B241" s="107">
        <v>14085</v>
      </c>
      <c r="C241" s="107">
        <v>4981</v>
      </c>
      <c r="D241" s="108">
        <f t="shared" si="7"/>
        <v>19066</v>
      </c>
      <c r="E241" s="109">
        <f t="shared" si="6"/>
        <v>0.73874960662960243</v>
      </c>
      <c r="F241" s="110">
        <v>68</v>
      </c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</row>
    <row r="242" spans="1:49" s="84" customFormat="1" ht="18" hidden="1" x14ac:dyDescent="0.35">
      <c r="A242" s="106">
        <v>60008</v>
      </c>
      <c r="B242" s="107">
        <v>7723</v>
      </c>
      <c r="C242" s="107">
        <v>3478</v>
      </c>
      <c r="D242" s="108">
        <f t="shared" si="7"/>
        <v>11201</v>
      </c>
      <c r="E242" s="109">
        <f t="shared" si="6"/>
        <v>0.6894920096419962</v>
      </c>
      <c r="F242" s="110">
        <v>50</v>
      </c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</row>
    <row r="243" spans="1:49" s="84" customFormat="1" ht="18" hidden="1" x14ac:dyDescent="0.35">
      <c r="A243" s="106">
        <v>61002</v>
      </c>
      <c r="B243" s="107">
        <v>9562</v>
      </c>
      <c r="C243" s="107">
        <v>2430</v>
      </c>
      <c r="D243" s="108">
        <f t="shared" si="7"/>
        <v>11992</v>
      </c>
      <c r="E243" s="109">
        <f t="shared" si="6"/>
        <v>0.79736490993996001</v>
      </c>
      <c r="F243" s="110">
        <v>41</v>
      </c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</row>
    <row r="244" spans="1:49" s="84" customFormat="1" ht="18" hidden="1" x14ac:dyDescent="0.35">
      <c r="A244" s="106">
        <v>61003</v>
      </c>
      <c r="B244" s="107">
        <v>11758</v>
      </c>
      <c r="C244" s="107">
        <v>6762</v>
      </c>
      <c r="D244" s="108">
        <f t="shared" si="7"/>
        <v>18520</v>
      </c>
      <c r="E244" s="109">
        <f t="shared" si="6"/>
        <v>0.63488120950323979</v>
      </c>
      <c r="F244" s="110">
        <v>64</v>
      </c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</row>
    <row r="245" spans="1:49" s="84" customFormat="1" ht="18" hidden="1" x14ac:dyDescent="0.35">
      <c r="A245" s="106">
        <v>62001</v>
      </c>
      <c r="B245" s="107">
        <v>36961</v>
      </c>
      <c r="C245" s="107">
        <v>7031</v>
      </c>
      <c r="D245" s="108">
        <f t="shared" si="7"/>
        <v>43992</v>
      </c>
      <c r="E245" s="109">
        <f t="shared" si="6"/>
        <v>0.84017548645208218</v>
      </c>
      <c r="F245" s="110">
        <v>164</v>
      </c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</row>
    <row r="246" spans="1:49" s="84" customFormat="1" ht="18" hidden="1" x14ac:dyDescent="0.35">
      <c r="A246" s="106">
        <v>62002</v>
      </c>
      <c r="B246" s="107">
        <v>23051</v>
      </c>
      <c r="C246" s="107">
        <v>1397</v>
      </c>
      <c r="D246" s="108">
        <f t="shared" si="7"/>
        <v>24448</v>
      </c>
      <c r="E246" s="109">
        <f t="shared" si="6"/>
        <v>0.94285831151832455</v>
      </c>
      <c r="F246" s="110">
        <v>73</v>
      </c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</row>
    <row r="247" spans="1:49" s="84" customFormat="1" ht="18" hidden="1" x14ac:dyDescent="0.35">
      <c r="A247" s="106">
        <v>62003</v>
      </c>
      <c r="B247" s="107">
        <v>20163</v>
      </c>
      <c r="C247" s="107">
        <v>2193</v>
      </c>
      <c r="D247" s="108">
        <f t="shared" si="7"/>
        <v>22356</v>
      </c>
      <c r="E247" s="109">
        <f t="shared" si="6"/>
        <v>0.90190552871712293</v>
      </c>
      <c r="F247" s="110">
        <v>72</v>
      </c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</row>
    <row r="248" spans="1:49" s="84" customFormat="1" ht="18" hidden="1" x14ac:dyDescent="0.35">
      <c r="A248" s="106">
        <v>62004</v>
      </c>
      <c r="B248" s="107">
        <v>9375</v>
      </c>
      <c r="C248" s="107">
        <v>2695</v>
      </c>
      <c r="D248" s="108">
        <f t="shared" si="7"/>
        <v>12070</v>
      </c>
      <c r="E248" s="109">
        <f t="shared" si="6"/>
        <v>0.77671913835956918</v>
      </c>
      <c r="F248" s="110">
        <v>57</v>
      </c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</row>
    <row r="249" spans="1:49" s="84" customFormat="1" ht="18" hidden="1" x14ac:dyDescent="0.35">
      <c r="A249" s="106">
        <v>62006</v>
      </c>
      <c r="B249" s="107">
        <v>24995</v>
      </c>
      <c r="C249" s="107">
        <v>1059</v>
      </c>
      <c r="D249" s="108">
        <f t="shared" si="7"/>
        <v>26054</v>
      </c>
      <c r="E249" s="109">
        <f t="shared" si="6"/>
        <v>0.95935365011130724</v>
      </c>
      <c r="F249" s="110">
        <v>107</v>
      </c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</row>
    <row r="250" spans="1:49" s="84" customFormat="1" ht="18" hidden="1" x14ac:dyDescent="0.35">
      <c r="A250" s="106">
        <v>62007</v>
      </c>
      <c r="B250" s="107">
        <v>11198</v>
      </c>
      <c r="C250" s="107">
        <v>3503</v>
      </c>
      <c r="D250" s="108">
        <f t="shared" si="7"/>
        <v>14701</v>
      </c>
      <c r="E250" s="109">
        <f t="shared" si="6"/>
        <v>0.76171689000748244</v>
      </c>
      <c r="F250" s="110">
        <v>76</v>
      </c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</row>
    <row r="251" spans="1:49" s="84" customFormat="1" ht="18" hidden="1" x14ac:dyDescent="0.35">
      <c r="A251" s="106">
        <v>62008</v>
      </c>
      <c r="B251" s="107">
        <v>25499</v>
      </c>
      <c r="C251" s="107">
        <v>2179</v>
      </c>
      <c r="D251" s="108">
        <f t="shared" si="7"/>
        <v>27678</v>
      </c>
      <c r="E251" s="109">
        <f t="shared" si="6"/>
        <v>0.92127321338246981</v>
      </c>
      <c r="F251" s="110">
        <v>101</v>
      </c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</row>
    <row r="252" spans="1:49" s="84" customFormat="1" ht="18" hidden="1" x14ac:dyDescent="0.35">
      <c r="A252" s="106">
        <v>62009</v>
      </c>
      <c r="B252" s="107">
        <v>18951</v>
      </c>
      <c r="C252" s="107">
        <v>13340</v>
      </c>
      <c r="D252" s="108">
        <f t="shared" si="7"/>
        <v>32291</v>
      </c>
      <c r="E252" s="109">
        <f t="shared" si="6"/>
        <v>0.5868817936886439</v>
      </c>
      <c r="F252" s="110">
        <v>131</v>
      </c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</row>
    <row r="253" spans="1:49" s="84" customFormat="1" ht="18" hidden="1" x14ac:dyDescent="0.35">
      <c r="A253" s="106">
        <v>62010</v>
      </c>
      <c r="B253" s="107">
        <v>15737</v>
      </c>
      <c r="C253" s="107">
        <v>10027</v>
      </c>
      <c r="D253" s="108">
        <f t="shared" si="7"/>
        <v>25764</v>
      </c>
      <c r="E253" s="109">
        <f t="shared" si="6"/>
        <v>0.61081353827045493</v>
      </c>
      <c r="F253" s="110">
        <v>84</v>
      </c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</row>
    <row r="254" spans="1:49" s="84" customFormat="1" ht="18" hidden="1" x14ac:dyDescent="0.35">
      <c r="A254" s="106">
        <v>62011</v>
      </c>
      <c r="B254" s="107">
        <v>13337</v>
      </c>
      <c r="C254" s="107">
        <v>730</v>
      </c>
      <c r="D254" s="108">
        <f t="shared" si="7"/>
        <v>14067</v>
      </c>
      <c r="E254" s="109">
        <f t="shared" si="6"/>
        <v>0.94810549513044717</v>
      </c>
      <c r="F254" s="110">
        <v>40</v>
      </c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</row>
    <row r="255" spans="1:49" s="84" customFormat="1" ht="18" hidden="1" x14ac:dyDescent="0.35">
      <c r="A255" s="106">
        <v>62012</v>
      </c>
      <c r="B255" s="107">
        <v>23130</v>
      </c>
      <c r="C255" s="107">
        <v>11794</v>
      </c>
      <c r="D255" s="108">
        <f t="shared" si="7"/>
        <v>34924</v>
      </c>
      <c r="E255" s="109">
        <f t="shared" si="6"/>
        <v>0.66229526972855346</v>
      </c>
      <c r="F255" s="110">
        <v>140</v>
      </c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</row>
    <row r="256" spans="1:49" s="84" customFormat="1" ht="18" hidden="1" x14ac:dyDescent="0.35">
      <c r="A256" s="106">
        <v>62013</v>
      </c>
      <c r="B256" s="107">
        <v>38631</v>
      </c>
      <c r="C256" s="107">
        <v>29543</v>
      </c>
      <c r="D256" s="108">
        <f t="shared" si="7"/>
        <v>68174</v>
      </c>
      <c r="E256" s="109">
        <f t="shared" si="6"/>
        <v>0.56665297620793853</v>
      </c>
      <c r="F256" s="110">
        <v>208</v>
      </c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</row>
    <row r="257" spans="1:49" s="84" customFormat="1" ht="18" hidden="1" x14ac:dyDescent="0.35">
      <c r="A257" s="106">
        <v>62015</v>
      </c>
      <c r="B257" s="107">
        <v>44985</v>
      </c>
      <c r="C257" s="107">
        <v>20306</v>
      </c>
      <c r="D257" s="108">
        <f t="shared" si="7"/>
        <v>65291</v>
      </c>
      <c r="E257" s="109">
        <f t="shared" ref="E257:E320" si="8">B257/D257</f>
        <v>0.68899235729273556</v>
      </c>
      <c r="F257" s="110">
        <v>237</v>
      </c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</row>
    <row r="258" spans="1:49" s="84" customFormat="1" ht="18" hidden="1" x14ac:dyDescent="0.35">
      <c r="A258" s="106">
        <v>62016</v>
      </c>
      <c r="B258" s="107">
        <v>25611</v>
      </c>
      <c r="C258" s="107">
        <v>5874</v>
      </c>
      <c r="D258" s="108">
        <f t="shared" si="7"/>
        <v>31485</v>
      </c>
      <c r="E258" s="109">
        <f t="shared" si="8"/>
        <v>0.81343496903287282</v>
      </c>
      <c r="F258" s="110">
        <v>117</v>
      </c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</row>
    <row r="259" spans="1:49" s="84" customFormat="1" ht="18" hidden="1" x14ac:dyDescent="0.35">
      <c r="A259" s="106">
        <v>62017</v>
      </c>
      <c r="B259" s="107">
        <v>24882</v>
      </c>
      <c r="C259" s="107">
        <v>3622</v>
      </c>
      <c r="D259" s="108">
        <f t="shared" ref="D259:D322" si="9">+B259+C259</f>
        <v>28504</v>
      </c>
      <c r="E259" s="109">
        <f t="shared" si="8"/>
        <v>0.87293011507156892</v>
      </c>
      <c r="F259" s="110">
        <v>130</v>
      </c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</row>
    <row r="260" spans="1:49" s="84" customFormat="1" ht="18" hidden="1" x14ac:dyDescent="0.35">
      <c r="A260" s="106">
        <v>62019</v>
      </c>
      <c r="B260" s="107">
        <v>10775</v>
      </c>
      <c r="C260" s="107">
        <v>1593</v>
      </c>
      <c r="D260" s="108">
        <f t="shared" si="9"/>
        <v>12368</v>
      </c>
      <c r="E260" s="109">
        <f t="shared" si="8"/>
        <v>0.87119987063389392</v>
      </c>
      <c r="F260" s="110">
        <v>63</v>
      </c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</row>
    <row r="261" spans="1:49" s="84" customFormat="1" ht="18" hidden="1" x14ac:dyDescent="0.35">
      <c r="A261" s="106">
        <v>62022</v>
      </c>
      <c r="B261" s="107">
        <v>15736</v>
      </c>
      <c r="C261" s="107">
        <v>9425</v>
      </c>
      <c r="D261" s="108">
        <f t="shared" si="9"/>
        <v>25161</v>
      </c>
      <c r="E261" s="109">
        <f t="shared" si="8"/>
        <v>0.62541234450141092</v>
      </c>
      <c r="F261" s="110">
        <v>105</v>
      </c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</row>
    <row r="262" spans="1:49" s="84" customFormat="1" ht="18" hidden="1" x14ac:dyDescent="0.35">
      <c r="A262" s="106">
        <v>62026</v>
      </c>
      <c r="B262" s="107">
        <v>17951</v>
      </c>
      <c r="C262" s="107">
        <v>11663</v>
      </c>
      <c r="D262" s="108">
        <f t="shared" si="9"/>
        <v>29614</v>
      </c>
      <c r="E262" s="109">
        <f t="shared" si="8"/>
        <v>0.60616600256635378</v>
      </c>
      <c r="F262" s="110">
        <v>138</v>
      </c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</row>
    <row r="263" spans="1:49" s="84" customFormat="1" ht="18" hidden="1" x14ac:dyDescent="0.35">
      <c r="A263" s="106">
        <v>62027</v>
      </c>
      <c r="B263" s="107">
        <v>32388</v>
      </c>
      <c r="C263" s="107">
        <v>6336</v>
      </c>
      <c r="D263" s="108">
        <f t="shared" si="9"/>
        <v>38724</v>
      </c>
      <c r="E263" s="109">
        <f t="shared" si="8"/>
        <v>0.83638053920049582</v>
      </c>
      <c r="F263" s="110">
        <v>175</v>
      </c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</row>
    <row r="264" spans="1:49" s="84" customFormat="1" ht="18" hidden="1" x14ac:dyDescent="0.35">
      <c r="A264" s="106">
        <v>62028</v>
      </c>
      <c r="B264" s="107">
        <v>22995</v>
      </c>
      <c r="C264" s="107">
        <v>2060</v>
      </c>
      <c r="D264" s="108">
        <f t="shared" si="9"/>
        <v>25055</v>
      </c>
      <c r="E264" s="109">
        <f t="shared" si="8"/>
        <v>0.91778088205946917</v>
      </c>
      <c r="F264" s="110">
        <v>100</v>
      </c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</row>
    <row r="265" spans="1:49" s="84" customFormat="1" ht="18" hidden="1" x14ac:dyDescent="0.35">
      <c r="A265" s="106">
        <v>62030</v>
      </c>
      <c r="B265" s="107">
        <v>14771</v>
      </c>
      <c r="C265" s="107">
        <v>5177</v>
      </c>
      <c r="D265" s="108">
        <f t="shared" si="9"/>
        <v>19948</v>
      </c>
      <c r="E265" s="109">
        <f t="shared" si="8"/>
        <v>0.74047523561259276</v>
      </c>
      <c r="F265" s="110">
        <v>76</v>
      </c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</row>
    <row r="266" spans="1:49" s="84" customFormat="1" ht="18" hidden="1" x14ac:dyDescent="0.35">
      <c r="A266" s="106">
        <v>62031</v>
      </c>
      <c r="B266" s="107">
        <v>15319</v>
      </c>
      <c r="C266" s="107">
        <v>7929</v>
      </c>
      <c r="D266" s="108">
        <f t="shared" si="9"/>
        <v>23248</v>
      </c>
      <c r="E266" s="109">
        <f t="shared" si="8"/>
        <v>0.65893840330350995</v>
      </c>
      <c r="F266" s="110">
        <v>118</v>
      </c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</row>
    <row r="267" spans="1:49" s="84" customFormat="1" ht="18" hidden="1" x14ac:dyDescent="0.35">
      <c r="A267" s="106">
        <v>62032</v>
      </c>
      <c r="B267" s="107">
        <v>12080</v>
      </c>
      <c r="C267" s="107">
        <v>6818</v>
      </c>
      <c r="D267" s="108">
        <f t="shared" si="9"/>
        <v>18898</v>
      </c>
      <c r="E267" s="109">
        <f t="shared" si="8"/>
        <v>0.63922108159593605</v>
      </c>
      <c r="F267" s="110">
        <v>90</v>
      </c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</row>
    <row r="268" spans="1:49" s="84" customFormat="1" ht="18" hidden="1" x14ac:dyDescent="0.35">
      <c r="A268" s="106">
        <v>62034</v>
      </c>
      <c r="B268" s="107">
        <v>10722</v>
      </c>
      <c r="C268" s="107">
        <v>1234</v>
      </c>
      <c r="D268" s="108">
        <f t="shared" si="9"/>
        <v>11956</v>
      </c>
      <c r="E268" s="109">
        <f t="shared" si="8"/>
        <v>0.89678822348611575</v>
      </c>
      <c r="F268" s="110">
        <v>64</v>
      </c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</row>
    <row r="269" spans="1:49" s="84" customFormat="1" ht="18" hidden="1" x14ac:dyDescent="0.35">
      <c r="A269" s="106">
        <v>62037</v>
      </c>
      <c r="B269" s="107">
        <v>3542</v>
      </c>
      <c r="C269" s="107">
        <v>13988</v>
      </c>
      <c r="D269" s="108">
        <f t="shared" si="9"/>
        <v>17530</v>
      </c>
      <c r="E269" s="109">
        <f t="shared" si="8"/>
        <v>0.20205362236166571</v>
      </c>
      <c r="F269" s="110">
        <v>60</v>
      </c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</row>
    <row r="270" spans="1:49" s="84" customFormat="1" ht="18" hidden="1" x14ac:dyDescent="0.35">
      <c r="A270" s="106">
        <v>62040</v>
      </c>
      <c r="B270" s="107">
        <v>4197</v>
      </c>
      <c r="C270" s="107">
        <v>10458</v>
      </c>
      <c r="D270" s="108">
        <f t="shared" si="9"/>
        <v>14655</v>
      </c>
      <c r="E270" s="109">
        <f t="shared" si="8"/>
        <v>0.28638689866939609</v>
      </c>
      <c r="F270" s="110">
        <v>45</v>
      </c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</row>
    <row r="271" spans="1:49" s="84" customFormat="1" ht="18" hidden="1" x14ac:dyDescent="0.35">
      <c r="A271" s="106">
        <v>62041</v>
      </c>
      <c r="B271" s="107">
        <v>7149</v>
      </c>
      <c r="C271" s="107">
        <v>14015</v>
      </c>
      <c r="D271" s="108">
        <f t="shared" si="9"/>
        <v>21164</v>
      </c>
      <c r="E271" s="109">
        <f t="shared" si="8"/>
        <v>0.33779058779058779</v>
      </c>
      <c r="F271" s="110">
        <v>60</v>
      </c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</row>
    <row r="272" spans="1:49" s="84" customFormat="1" ht="18" hidden="1" x14ac:dyDescent="0.35">
      <c r="A272" s="106">
        <v>64001</v>
      </c>
      <c r="B272" s="107">
        <v>7813</v>
      </c>
      <c r="C272" s="107">
        <v>1749</v>
      </c>
      <c r="D272" s="108">
        <f t="shared" si="9"/>
        <v>9562</v>
      </c>
      <c r="E272" s="109">
        <f t="shared" si="8"/>
        <v>0.81708847521439032</v>
      </c>
      <c r="F272" s="110">
        <v>44</v>
      </c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</row>
    <row r="273" spans="1:49" s="84" customFormat="1" ht="18" hidden="1" x14ac:dyDescent="0.35">
      <c r="A273" s="106">
        <v>64002</v>
      </c>
      <c r="B273" s="107">
        <v>4354</v>
      </c>
      <c r="C273" s="107">
        <v>6333</v>
      </c>
      <c r="D273" s="108">
        <f t="shared" si="9"/>
        <v>10687</v>
      </c>
      <c r="E273" s="109">
        <f t="shared" si="8"/>
        <v>0.40741087302329931</v>
      </c>
      <c r="F273" s="110">
        <v>35</v>
      </c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</row>
    <row r="274" spans="1:49" s="84" customFormat="1" ht="18" hidden="1" x14ac:dyDescent="0.35">
      <c r="A274" s="106">
        <v>64003</v>
      </c>
      <c r="B274" s="107">
        <v>2470</v>
      </c>
      <c r="C274" s="107">
        <v>3994</v>
      </c>
      <c r="D274" s="108">
        <f t="shared" si="9"/>
        <v>6464</v>
      </c>
      <c r="E274" s="109">
        <f t="shared" si="8"/>
        <v>0.38211633663366334</v>
      </c>
      <c r="F274" s="110">
        <v>30</v>
      </c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</row>
    <row r="275" spans="1:49" s="84" customFormat="1" ht="18" hidden="1" x14ac:dyDescent="0.35">
      <c r="A275" s="106">
        <v>64004</v>
      </c>
      <c r="B275" s="107">
        <v>4690</v>
      </c>
      <c r="C275" s="107">
        <v>5428</v>
      </c>
      <c r="D275" s="108">
        <f t="shared" si="9"/>
        <v>10118</v>
      </c>
      <c r="E275" s="109">
        <f t="shared" si="8"/>
        <v>0.46353034196481518</v>
      </c>
      <c r="F275" s="110">
        <v>43</v>
      </c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</row>
    <row r="276" spans="1:49" s="84" customFormat="1" ht="18" hidden="1" x14ac:dyDescent="0.35">
      <c r="A276" s="106">
        <v>64005</v>
      </c>
      <c r="B276" s="107">
        <v>8195</v>
      </c>
      <c r="C276" s="107">
        <v>4845</v>
      </c>
      <c r="D276" s="108">
        <f t="shared" si="9"/>
        <v>13040</v>
      </c>
      <c r="E276" s="109">
        <f t="shared" si="8"/>
        <v>0.62845092024539873</v>
      </c>
      <c r="F276" s="110">
        <v>50</v>
      </c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</row>
    <row r="277" spans="1:49" s="84" customFormat="1" ht="18" hidden="1" x14ac:dyDescent="0.35">
      <c r="A277" s="106">
        <v>64006</v>
      </c>
      <c r="B277" s="107">
        <v>3603</v>
      </c>
      <c r="C277" s="107">
        <v>4060</v>
      </c>
      <c r="D277" s="108">
        <f t="shared" si="9"/>
        <v>7663</v>
      </c>
      <c r="E277" s="109">
        <f t="shared" si="8"/>
        <v>0.47018139110009133</v>
      </c>
      <c r="F277" s="110">
        <v>40</v>
      </c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</row>
    <row r="278" spans="1:49" s="84" customFormat="1" ht="18" hidden="1" x14ac:dyDescent="0.35">
      <c r="A278" s="106">
        <v>65001</v>
      </c>
      <c r="B278" s="107">
        <v>7411</v>
      </c>
      <c r="C278" s="107">
        <v>7405</v>
      </c>
      <c r="D278" s="108">
        <f t="shared" si="9"/>
        <v>14816</v>
      </c>
      <c r="E278" s="109">
        <f t="shared" si="8"/>
        <v>0.50020248380129595</v>
      </c>
      <c r="F278" s="110">
        <v>56</v>
      </c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</row>
    <row r="279" spans="1:49" s="84" customFormat="1" ht="18" hidden="1" x14ac:dyDescent="0.35">
      <c r="A279" s="106">
        <v>65002</v>
      </c>
      <c r="B279" s="107">
        <v>8890</v>
      </c>
      <c r="C279" s="107">
        <v>4993</v>
      </c>
      <c r="D279" s="108">
        <f t="shared" si="9"/>
        <v>13883</v>
      </c>
      <c r="E279" s="109">
        <f t="shared" si="8"/>
        <v>0.64035150903983284</v>
      </c>
      <c r="F279" s="110">
        <v>57</v>
      </c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6"/>
      <c r="AV279" s="96"/>
      <c r="AW279" s="96"/>
    </row>
    <row r="280" spans="1:49" s="84" customFormat="1" ht="18" hidden="1" x14ac:dyDescent="0.35">
      <c r="A280" s="106">
        <v>65003</v>
      </c>
      <c r="B280" s="107">
        <v>10533</v>
      </c>
      <c r="C280" s="107">
        <v>254</v>
      </c>
      <c r="D280" s="108">
        <f t="shared" si="9"/>
        <v>10787</v>
      </c>
      <c r="E280" s="109">
        <f t="shared" si="8"/>
        <v>0.97645313803652545</v>
      </c>
      <c r="F280" s="110">
        <v>46</v>
      </c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</row>
    <row r="281" spans="1:49" s="84" customFormat="1" ht="18" hidden="1" x14ac:dyDescent="0.35">
      <c r="A281" s="106">
        <v>65004</v>
      </c>
      <c r="B281" s="107">
        <v>6101</v>
      </c>
      <c r="C281" s="107">
        <v>7957</v>
      </c>
      <c r="D281" s="108">
        <f t="shared" si="9"/>
        <v>14058</v>
      </c>
      <c r="E281" s="109">
        <f t="shared" si="8"/>
        <v>0.43398776497368047</v>
      </c>
      <c r="F281" s="110">
        <v>49</v>
      </c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</row>
    <row r="282" spans="1:49" s="84" customFormat="1" ht="18" hidden="1" x14ac:dyDescent="0.35">
      <c r="A282" s="106">
        <v>65005</v>
      </c>
      <c r="B282" s="107">
        <v>2887</v>
      </c>
      <c r="C282" s="107">
        <v>3701</v>
      </c>
      <c r="D282" s="108">
        <f t="shared" si="9"/>
        <v>6588</v>
      </c>
      <c r="E282" s="109">
        <f t="shared" si="8"/>
        <v>0.43822100789313906</v>
      </c>
      <c r="F282" s="110">
        <v>40</v>
      </c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6"/>
      <c r="AV282" s="96"/>
      <c r="AW282" s="96"/>
    </row>
    <row r="283" spans="1:49" s="84" customFormat="1" ht="18" hidden="1" x14ac:dyDescent="0.35">
      <c r="A283" s="106">
        <v>66001</v>
      </c>
      <c r="B283" s="107">
        <v>16722</v>
      </c>
      <c r="C283" s="107">
        <v>11732</v>
      </c>
      <c r="D283" s="108">
        <f t="shared" si="9"/>
        <v>28454</v>
      </c>
      <c r="E283" s="109">
        <f t="shared" si="8"/>
        <v>0.58768538694032468</v>
      </c>
      <c r="F283" s="110">
        <v>101</v>
      </c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</row>
    <row r="284" spans="1:49" s="84" customFormat="1" ht="18" hidden="1" x14ac:dyDescent="0.35">
      <c r="A284" s="106">
        <v>66002</v>
      </c>
      <c r="B284" s="107">
        <v>14758</v>
      </c>
      <c r="C284" s="107">
        <v>4883</v>
      </c>
      <c r="D284" s="108">
        <f t="shared" si="9"/>
        <v>19641</v>
      </c>
      <c r="E284" s="109">
        <f t="shared" si="8"/>
        <v>0.75138740390000514</v>
      </c>
      <c r="F284" s="110">
        <v>90</v>
      </c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6"/>
      <c r="AV284" s="96"/>
      <c r="AW284" s="96"/>
    </row>
    <row r="285" spans="1:49" s="84" customFormat="1" ht="18" hidden="1" x14ac:dyDescent="0.35">
      <c r="A285" s="106">
        <v>66003</v>
      </c>
      <c r="B285" s="107">
        <v>4746</v>
      </c>
      <c r="C285" s="107">
        <v>6091</v>
      </c>
      <c r="D285" s="108">
        <f t="shared" si="9"/>
        <v>10837</v>
      </c>
      <c r="E285" s="109">
        <f t="shared" si="8"/>
        <v>0.43794408046507338</v>
      </c>
      <c r="F285" s="110">
        <v>42</v>
      </c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6"/>
      <c r="AV285" s="96"/>
      <c r="AW285" s="96"/>
    </row>
    <row r="286" spans="1:49" s="84" customFormat="1" ht="18" hidden="1" x14ac:dyDescent="0.35">
      <c r="A286" s="106">
        <v>66004</v>
      </c>
      <c r="B286" s="107">
        <v>10811</v>
      </c>
      <c r="C286" s="107">
        <v>5016</v>
      </c>
      <c r="D286" s="108">
        <f t="shared" si="9"/>
        <v>15827</v>
      </c>
      <c r="E286" s="109">
        <f t="shared" si="8"/>
        <v>0.68307322929171665</v>
      </c>
      <c r="F286" s="110">
        <v>65</v>
      </c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6"/>
      <c r="AV286" s="96"/>
      <c r="AW286" s="96"/>
    </row>
    <row r="287" spans="1:49" s="84" customFormat="1" ht="18" hidden="1" x14ac:dyDescent="0.35">
      <c r="A287" s="106">
        <v>67001</v>
      </c>
      <c r="B287" s="107">
        <v>6192</v>
      </c>
      <c r="C287" s="107">
        <v>9267</v>
      </c>
      <c r="D287" s="108">
        <f t="shared" si="9"/>
        <v>15459</v>
      </c>
      <c r="E287" s="109">
        <f t="shared" si="8"/>
        <v>0.40054337279254804</v>
      </c>
      <c r="F287" s="110">
        <v>51</v>
      </c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6"/>
      <c r="AV287" s="96"/>
      <c r="AW287" s="96"/>
    </row>
    <row r="288" spans="1:49" s="84" customFormat="1" ht="18" hidden="1" x14ac:dyDescent="0.35">
      <c r="A288" s="106">
        <v>67002</v>
      </c>
      <c r="B288" s="107">
        <v>7219</v>
      </c>
      <c r="C288" s="107">
        <v>7913</v>
      </c>
      <c r="D288" s="108">
        <f t="shared" si="9"/>
        <v>15132</v>
      </c>
      <c r="E288" s="109">
        <f t="shared" si="8"/>
        <v>0.47706846418186627</v>
      </c>
      <c r="F288" s="110">
        <v>50</v>
      </c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6"/>
      <c r="AV288" s="96"/>
      <c r="AW288" s="96"/>
    </row>
    <row r="289" spans="1:49" s="84" customFormat="1" ht="18" hidden="1" x14ac:dyDescent="0.35">
      <c r="A289" s="106">
        <v>68001</v>
      </c>
      <c r="B289" s="107">
        <v>10911</v>
      </c>
      <c r="C289" s="107">
        <v>2678</v>
      </c>
      <c r="D289" s="108">
        <f t="shared" si="9"/>
        <v>13589</v>
      </c>
      <c r="E289" s="109">
        <f t="shared" si="8"/>
        <v>0.80292883950253879</v>
      </c>
      <c r="F289" s="110">
        <v>40</v>
      </c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</row>
    <row r="290" spans="1:49" s="84" customFormat="1" ht="18" hidden="1" x14ac:dyDescent="0.35">
      <c r="A290" s="106">
        <v>68002</v>
      </c>
      <c r="B290" s="107">
        <v>12376</v>
      </c>
      <c r="C290" s="107">
        <v>2428</v>
      </c>
      <c r="D290" s="108">
        <f t="shared" si="9"/>
        <v>14804</v>
      </c>
      <c r="E290" s="109">
        <f t="shared" si="8"/>
        <v>0.83599027289921646</v>
      </c>
      <c r="F290" s="110">
        <v>50</v>
      </c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6"/>
      <c r="AV290" s="96"/>
      <c r="AW290" s="96"/>
    </row>
    <row r="291" spans="1:49" s="84" customFormat="1" ht="18" hidden="1" x14ac:dyDescent="0.35">
      <c r="A291" s="106">
        <v>68003</v>
      </c>
      <c r="B291" s="107">
        <v>12189</v>
      </c>
      <c r="C291" s="107">
        <v>5204</v>
      </c>
      <c r="D291" s="108">
        <f t="shared" si="9"/>
        <v>17393</v>
      </c>
      <c r="E291" s="109">
        <f t="shared" si="8"/>
        <v>0.70079917208072218</v>
      </c>
      <c r="F291" s="110">
        <v>49</v>
      </c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6"/>
      <c r="AV291" s="96"/>
      <c r="AW291" s="96"/>
    </row>
    <row r="292" spans="1:49" s="84" customFormat="1" ht="18" hidden="1" x14ac:dyDescent="0.35">
      <c r="A292" s="106">
        <v>69001</v>
      </c>
      <c r="B292" s="107">
        <v>19399</v>
      </c>
      <c r="C292" s="107">
        <v>5254</v>
      </c>
      <c r="D292" s="108">
        <f t="shared" si="9"/>
        <v>24653</v>
      </c>
      <c r="E292" s="109">
        <f t="shared" si="8"/>
        <v>0.78688192106437349</v>
      </c>
      <c r="F292" s="110">
        <v>85</v>
      </c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</row>
    <row r="293" spans="1:49" s="84" customFormat="1" ht="18" hidden="1" x14ac:dyDescent="0.35">
      <c r="A293" s="106">
        <v>69002</v>
      </c>
      <c r="B293" s="107">
        <v>34394</v>
      </c>
      <c r="C293" s="107">
        <v>9239</v>
      </c>
      <c r="D293" s="108">
        <f t="shared" si="9"/>
        <v>43633</v>
      </c>
      <c r="E293" s="109">
        <f t="shared" si="8"/>
        <v>0.78825659477918086</v>
      </c>
      <c r="F293" s="110">
        <v>170</v>
      </c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</row>
    <row r="294" spans="1:49" s="84" customFormat="1" ht="18" hidden="1" x14ac:dyDescent="0.35">
      <c r="A294" s="106">
        <v>69003</v>
      </c>
      <c r="B294" s="107">
        <v>17691</v>
      </c>
      <c r="C294" s="107">
        <v>2932</v>
      </c>
      <c r="D294" s="108">
        <f t="shared" si="9"/>
        <v>20623</v>
      </c>
      <c r="E294" s="109">
        <f t="shared" si="8"/>
        <v>0.85782863792852637</v>
      </c>
      <c r="F294" s="110">
        <v>83</v>
      </c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</row>
    <row r="295" spans="1:49" s="84" customFormat="1" ht="18" hidden="1" x14ac:dyDescent="0.35">
      <c r="A295" s="106">
        <v>69004</v>
      </c>
      <c r="B295" s="107">
        <v>6383</v>
      </c>
      <c r="C295" s="107">
        <v>1330</v>
      </c>
      <c r="D295" s="108">
        <f t="shared" si="9"/>
        <v>7713</v>
      </c>
      <c r="E295" s="109">
        <f t="shared" si="8"/>
        <v>0.82756385323479842</v>
      </c>
      <c r="F295" s="110">
        <v>50</v>
      </c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</row>
    <row r="296" spans="1:49" s="84" customFormat="1" ht="18" hidden="1" x14ac:dyDescent="0.35">
      <c r="A296" s="106">
        <v>69005</v>
      </c>
      <c r="B296" s="107">
        <v>329</v>
      </c>
      <c r="C296" s="107">
        <v>598</v>
      </c>
      <c r="D296" s="108">
        <f t="shared" si="9"/>
        <v>927</v>
      </c>
      <c r="E296" s="109">
        <f t="shared" si="8"/>
        <v>0.35490830636461707</v>
      </c>
      <c r="F296" s="110">
        <v>60</v>
      </c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6"/>
      <c r="AV296" s="96"/>
      <c r="AW296" s="96"/>
    </row>
    <row r="297" spans="1:49" s="84" customFormat="1" ht="18" hidden="1" x14ac:dyDescent="0.35">
      <c r="A297" s="106">
        <v>69006</v>
      </c>
      <c r="B297" s="107">
        <v>10452</v>
      </c>
      <c r="C297" s="107">
        <v>0</v>
      </c>
      <c r="D297" s="108">
        <f t="shared" si="9"/>
        <v>10452</v>
      </c>
      <c r="E297" s="109">
        <f t="shared" si="8"/>
        <v>1</v>
      </c>
      <c r="F297" s="110">
        <v>34</v>
      </c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96"/>
    </row>
    <row r="298" spans="1:49" s="84" customFormat="1" ht="18" hidden="1" x14ac:dyDescent="0.35">
      <c r="A298" s="106">
        <v>69007</v>
      </c>
      <c r="B298" s="107">
        <v>13831</v>
      </c>
      <c r="C298" s="107">
        <v>3287</v>
      </c>
      <c r="D298" s="108">
        <f t="shared" si="9"/>
        <v>17118</v>
      </c>
      <c r="E298" s="109">
        <f t="shared" si="8"/>
        <v>0.80797990419441523</v>
      </c>
      <c r="F298" s="110">
        <v>70</v>
      </c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</row>
    <row r="299" spans="1:49" s="84" customFormat="1" ht="18" hidden="1" x14ac:dyDescent="0.35">
      <c r="A299" s="106">
        <v>69008</v>
      </c>
      <c r="B299" s="107">
        <v>8328</v>
      </c>
      <c r="C299" s="107">
        <v>2992</v>
      </c>
      <c r="D299" s="108">
        <f t="shared" si="9"/>
        <v>11320</v>
      </c>
      <c r="E299" s="109">
        <f t="shared" si="8"/>
        <v>0.73568904593639572</v>
      </c>
      <c r="F299" s="110">
        <v>44</v>
      </c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</row>
    <row r="300" spans="1:49" s="84" customFormat="1" ht="18" hidden="1" x14ac:dyDescent="0.35">
      <c r="A300" s="106">
        <v>69009</v>
      </c>
      <c r="B300" s="107">
        <v>10644</v>
      </c>
      <c r="C300" s="107">
        <v>3361</v>
      </c>
      <c r="D300" s="108">
        <f t="shared" si="9"/>
        <v>14005</v>
      </c>
      <c r="E300" s="109">
        <f t="shared" si="8"/>
        <v>0.7600142806140664</v>
      </c>
      <c r="F300" s="110">
        <v>47</v>
      </c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</row>
    <row r="301" spans="1:49" s="84" customFormat="1" ht="18" hidden="1" x14ac:dyDescent="0.35">
      <c r="A301" s="106">
        <v>69010</v>
      </c>
      <c r="B301" s="107">
        <v>20209</v>
      </c>
      <c r="C301" s="107">
        <v>2667</v>
      </c>
      <c r="D301" s="108">
        <f t="shared" si="9"/>
        <v>22876</v>
      </c>
      <c r="E301" s="109">
        <f t="shared" si="8"/>
        <v>0.8834149326805385</v>
      </c>
      <c r="F301" s="110">
        <v>105</v>
      </c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</row>
    <row r="302" spans="1:49" s="84" customFormat="1" ht="18" hidden="1" x14ac:dyDescent="0.35">
      <c r="A302" s="106">
        <v>69011</v>
      </c>
      <c r="B302" s="107">
        <v>10886</v>
      </c>
      <c r="C302" s="107">
        <v>1863</v>
      </c>
      <c r="D302" s="108">
        <f t="shared" si="9"/>
        <v>12749</v>
      </c>
      <c r="E302" s="109">
        <f t="shared" si="8"/>
        <v>0.8538708918346537</v>
      </c>
      <c r="F302" s="110">
        <v>76</v>
      </c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</row>
    <row r="303" spans="1:49" s="84" customFormat="1" ht="18" hidden="1" x14ac:dyDescent="0.35">
      <c r="A303" s="106">
        <v>69013</v>
      </c>
      <c r="B303" s="107">
        <v>5751</v>
      </c>
      <c r="C303" s="107">
        <v>1306</v>
      </c>
      <c r="D303" s="108">
        <f t="shared" si="9"/>
        <v>7057</v>
      </c>
      <c r="E303" s="109">
        <f t="shared" si="8"/>
        <v>0.81493552501062771</v>
      </c>
      <c r="F303" s="110">
        <v>24</v>
      </c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96"/>
    </row>
    <row r="304" spans="1:49" s="84" customFormat="1" ht="18" hidden="1" x14ac:dyDescent="0.35">
      <c r="A304" s="106">
        <v>69015</v>
      </c>
      <c r="B304" s="107">
        <v>9346</v>
      </c>
      <c r="C304" s="107">
        <v>2767</v>
      </c>
      <c r="D304" s="108">
        <f t="shared" si="9"/>
        <v>12113</v>
      </c>
      <c r="E304" s="109">
        <f t="shared" si="8"/>
        <v>0.77156773714191362</v>
      </c>
      <c r="F304" s="110">
        <v>42</v>
      </c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</row>
    <row r="305" spans="1:49" s="84" customFormat="1" ht="18" hidden="1" x14ac:dyDescent="0.35">
      <c r="A305" s="106">
        <v>69017</v>
      </c>
      <c r="B305" s="107">
        <v>14705</v>
      </c>
      <c r="C305" s="107">
        <v>3698</v>
      </c>
      <c r="D305" s="108">
        <f t="shared" si="9"/>
        <v>18403</v>
      </c>
      <c r="E305" s="109">
        <f t="shared" si="8"/>
        <v>0.79905450198337225</v>
      </c>
      <c r="F305" s="110">
        <v>70</v>
      </c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96"/>
    </row>
    <row r="306" spans="1:49" s="84" customFormat="1" ht="18" hidden="1" x14ac:dyDescent="0.35">
      <c r="A306" s="106">
        <v>69018</v>
      </c>
      <c r="B306" s="107">
        <v>15588</v>
      </c>
      <c r="C306" s="107">
        <v>3499</v>
      </c>
      <c r="D306" s="108">
        <f t="shared" si="9"/>
        <v>19087</v>
      </c>
      <c r="E306" s="109">
        <f t="shared" si="8"/>
        <v>0.81668151097605701</v>
      </c>
      <c r="F306" s="110">
        <v>90</v>
      </c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</row>
    <row r="307" spans="1:49" s="84" customFormat="1" ht="18" hidden="1" x14ac:dyDescent="0.35">
      <c r="A307" s="106">
        <v>69019</v>
      </c>
      <c r="B307" s="107">
        <v>18790</v>
      </c>
      <c r="C307" s="107">
        <v>3777</v>
      </c>
      <c r="D307" s="108">
        <f t="shared" si="9"/>
        <v>22567</v>
      </c>
      <c r="E307" s="109">
        <f t="shared" si="8"/>
        <v>0.83263171888155274</v>
      </c>
      <c r="F307" s="110">
        <v>92</v>
      </c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96"/>
    </row>
    <row r="308" spans="1:49" s="84" customFormat="1" ht="18" hidden="1" x14ac:dyDescent="0.35">
      <c r="A308" s="106">
        <v>69020</v>
      </c>
      <c r="B308" s="107">
        <v>16577</v>
      </c>
      <c r="C308" s="107">
        <v>5727</v>
      </c>
      <c r="D308" s="108">
        <f t="shared" si="9"/>
        <v>22304</v>
      </c>
      <c r="E308" s="109">
        <f t="shared" si="8"/>
        <v>0.74322991391678628</v>
      </c>
      <c r="F308" s="110">
        <v>96</v>
      </c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96"/>
    </row>
    <row r="309" spans="1:49" s="84" customFormat="1" ht="18" hidden="1" x14ac:dyDescent="0.35">
      <c r="A309" s="106">
        <v>69021</v>
      </c>
      <c r="B309" s="107">
        <v>12160</v>
      </c>
      <c r="C309" s="107">
        <v>2418</v>
      </c>
      <c r="D309" s="108">
        <f t="shared" si="9"/>
        <v>14578</v>
      </c>
      <c r="E309" s="109">
        <f t="shared" si="8"/>
        <v>0.83413362601179863</v>
      </c>
      <c r="F309" s="110">
        <v>46</v>
      </c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96"/>
    </row>
    <row r="310" spans="1:49" s="84" customFormat="1" ht="18" hidden="1" x14ac:dyDescent="0.35">
      <c r="A310" s="106">
        <v>69022</v>
      </c>
      <c r="B310" s="107">
        <v>7141</v>
      </c>
      <c r="C310" s="107">
        <v>999</v>
      </c>
      <c r="D310" s="108">
        <f t="shared" si="9"/>
        <v>8140</v>
      </c>
      <c r="E310" s="109">
        <f t="shared" si="8"/>
        <v>0.87727272727272732</v>
      </c>
      <c r="F310" s="110">
        <v>28</v>
      </c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96"/>
    </row>
    <row r="311" spans="1:49" s="84" customFormat="1" ht="18" hidden="1" x14ac:dyDescent="0.35">
      <c r="A311" s="106">
        <v>70001</v>
      </c>
      <c r="B311" s="107">
        <v>15108</v>
      </c>
      <c r="C311" s="107">
        <v>6647</v>
      </c>
      <c r="D311" s="108">
        <f t="shared" si="9"/>
        <v>21755</v>
      </c>
      <c r="E311" s="109">
        <f t="shared" si="8"/>
        <v>0.69446104343829007</v>
      </c>
      <c r="F311" s="110">
        <v>97</v>
      </c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</row>
    <row r="312" spans="1:49" s="84" customFormat="1" ht="18" hidden="1" x14ac:dyDescent="0.35">
      <c r="A312" s="106">
        <v>70002</v>
      </c>
      <c r="B312" s="107">
        <v>15956</v>
      </c>
      <c r="C312" s="107">
        <v>8963</v>
      </c>
      <c r="D312" s="108">
        <f t="shared" si="9"/>
        <v>24919</v>
      </c>
      <c r="E312" s="109">
        <f t="shared" si="8"/>
        <v>0.64031461936674827</v>
      </c>
      <c r="F312" s="110">
        <v>90</v>
      </c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</row>
    <row r="313" spans="1:49" s="84" customFormat="1" ht="18" hidden="1" x14ac:dyDescent="0.35">
      <c r="A313" s="106">
        <v>70003</v>
      </c>
      <c r="B313" s="107">
        <v>10465</v>
      </c>
      <c r="C313" s="107">
        <v>5367</v>
      </c>
      <c r="D313" s="108">
        <f t="shared" si="9"/>
        <v>15832</v>
      </c>
      <c r="E313" s="109">
        <f t="shared" si="8"/>
        <v>0.66100303183425968</v>
      </c>
      <c r="F313" s="110">
        <v>105</v>
      </c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</row>
    <row r="314" spans="1:49" s="84" customFormat="1" ht="18" hidden="1" x14ac:dyDescent="0.35">
      <c r="A314" s="106">
        <v>70004</v>
      </c>
      <c r="B314" s="107">
        <v>13338</v>
      </c>
      <c r="C314" s="107">
        <v>6117</v>
      </c>
      <c r="D314" s="108">
        <f t="shared" si="9"/>
        <v>19455</v>
      </c>
      <c r="E314" s="109">
        <f t="shared" si="8"/>
        <v>0.68558211256746338</v>
      </c>
      <c r="F314" s="110">
        <v>80</v>
      </c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</row>
    <row r="315" spans="1:49" s="84" customFormat="1" ht="18" hidden="1" x14ac:dyDescent="0.35">
      <c r="A315" s="106">
        <v>71001</v>
      </c>
      <c r="B315" s="107">
        <v>16371</v>
      </c>
      <c r="C315" s="107">
        <v>10366</v>
      </c>
      <c r="D315" s="108">
        <f t="shared" si="9"/>
        <v>26737</v>
      </c>
      <c r="E315" s="109">
        <f t="shared" si="8"/>
        <v>0.61229756517185918</v>
      </c>
      <c r="F315" s="110">
        <v>120</v>
      </c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</row>
    <row r="316" spans="1:49" s="84" customFormat="1" ht="18" hidden="1" x14ac:dyDescent="0.35">
      <c r="A316" s="106">
        <v>71002</v>
      </c>
      <c r="B316" s="107">
        <v>17584</v>
      </c>
      <c r="C316" s="107">
        <v>4321</v>
      </c>
      <c r="D316" s="108">
        <f t="shared" si="9"/>
        <v>21905</v>
      </c>
      <c r="E316" s="109">
        <f t="shared" si="8"/>
        <v>0.80273910066194931</v>
      </c>
      <c r="F316" s="110">
        <v>77</v>
      </c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</row>
    <row r="317" spans="1:49" s="84" customFormat="1" ht="18" hidden="1" x14ac:dyDescent="0.35">
      <c r="A317" s="106">
        <v>71004</v>
      </c>
      <c r="B317" s="107">
        <v>27280</v>
      </c>
      <c r="C317" s="107">
        <v>14186</v>
      </c>
      <c r="D317" s="108">
        <f t="shared" si="9"/>
        <v>41466</v>
      </c>
      <c r="E317" s="109">
        <f t="shared" si="8"/>
        <v>0.65788839048859304</v>
      </c>
      <c r="F317" s="110">
        <v>198</v>
      </c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</row>
    <row r="318" spans="1:49" s="84" customFormat="1" ht="18" hidden="1" x14ac:dyDescent="0.35">
      <c r="A318" s="106">
        <v>72001</v>
      </c>
      <c r="B318" s="107">
        <v>7550</v>
      </c>
      <c r="C318" s="107">
        <v>4014</v>
      </c>
      <c r="D318" s="108">
        <f t="shared" si="9"/>
        <v>11564</v>
      </c>
      <c r="E318" s="109">
        <f t="shared" si="8"/>
        <v>0.65288827395364923</v>
      </c>
      <c r="F318" s="110">
        <v>46</v>
      </c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</row>
    <row r="319" spans="1:49" s="84" customFormat="1" ht="18" hidden="1" x14ac:dyDescent="0.35">
      <c r="A319" s="106">
        <v>72002</v>
      </c>
      <c r="B319" s="107">
        <v>4878</v>
      </c>
      <c r="C319" s="107">
        <v>3084</v>
      </c>
      <c r="D319" s="108">
        <f t="shared" si="9"/>
        <v>7962</v>
      </c>
      <c r="E319" s="109">
        <f t="shared" si="8"/>
        <v>0.61266013564431043</v>
      </c>
      <c r="F319" s="110">
        <v>32</v>
      </c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</row>
    <row r="320" spans="1:49" s="84" customFormat="1" ht="18" hidden="1" x14ac:dyDescent="0.35">
      <c r="A320" s="106">
        <v>72003</v>
      </c>
      <c r="B320" s="107">
        <v>4341</v>
      </c>
      <c r="C320" s="107">
        <v>1457</v>
      </c>
      <c r="D320" s="108">
        <f t="shared" si="9"/>
        <v>5798</v>
      </c>
      <c r="E320" s="109">
        <f t="shared" si="8"/>
        <v>0.74870645050017248</v>
      </c>
      <c r="F320" s="110">
        <v>35</v>
      </c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</row>
    <row r="321" spans="1:49" s="84" customFormat="1" ht="18" hidden="1" x14ac:dyDescent="0.35">
      <c r="A321" s="106">
        <v>73001</v>
      </c>
      <c r="B321" s="107">
        <v>8669</v>
      </c>
      <c r="C321" s="107">
        <v>4036</v>
      </c>
      <c r="D321" s="108">
        <f t="shared" si="9"/>
        <v>12705</v>
      </c>
      <c r="E321" s="109">
        <f t="shared" ref="E321:E366" si="10">B321/D321</f>
        <v>0.68232979142070049</v>
      </c>
      <c r="F321" s="110">
        <v>54</v>
      </c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</row>
    <row r="322" spans="1:49" s="84" customFormat="1" ht="18" hidden="1" x14ac:dyDescent="0.35">
      <c r="A322" s="106">
        <v>73002</v>
      </c>
      <c r="B322" s="107">
        <v>13657</v>
      </c>
      <c r="C322" s="107">
        <v>10624</v>
      </c>
      <c r="D322" s="108">
        <f t="shared" si="9"/>
        <v>24281</v>
      </c>
      <c r="E322" s="109">
        <f t="shared" si="10"/>
        <v>0.56245624150570406</v>
      </c>
      <c r="F322" s="110">
        <v>82</v>
      </c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</row>
    <row r="323" spans="1:49" s="84" customFormat="1" ht="18" hidden="1" x14ac:dyDescent="0.35">
      <c r="A323" s="106">
        <v>73003</v>
      </c>
      <c r="B323" s="107">
        <v>12382</v>
      </c>
      <c r="C323" s="107">
        <v>6960</v>
      </c>
      <c r="D323" s="108">
        <f t="shared" ref="D323:D368" si="11">+B323+C323</f>
        <v>19342</v>
      </c>
      <c r="E323" s="109">
        <f t="shared" si="10"/>
        <v>0.64016130700031015</v>
      </c>
      <c r="F323" s="110">
        <v>73</v>
      </c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</row>
    <row r="324" spans="1:49" s="84" customFormat="1" ht="18" hidden="1" x14ac:dyDescent="0.35">
      <c r="A324" s="106">
        <v>73004</v>
      </c>
      <c r="B324" s="107">
        <v>14501</v>
      </c>
      <c r="C324" s="107">
        <v>4225</v>
      </c>
      <c r="D324" s="108">
        <f t="shared" si="11"/>
        <v>18726</v>
      </c>
      <c r="E324" s="109">
        <f t="shared" si="10"/>
        <v>0.77437787034070271</v>
      </c>
      <c r="F324" s="110">
        <v>60</v>
      </c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</row>
    <row r="325" spans="1:49" s="84" customFormat="1" ht="18" hidden="1" x14ac:dyDescent="0.35">
      <c r="A325" s="106">
        <v>73005</v>
      </c>
      <c r="B325" s="107">
        <v>12730</v>
      </c>
      <c r="C325" s="107">
        <v>12539</v>
      </c>
      <c r="D325" s="108">
        <f t="shared" si="11"/>
        <v>25269</v>
      </c>
      <c r="E325" s="109">
        <f t="shared" si="10"/>
        <v>0.50377933436226208</v>
      </c>
      <c r="F325" s="110">
        <v>75</v>
      </c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</row>
    <row r="326" spans="1:49" s="84" customFormat="1" ht="18" hidden="1" x14ac:dyDescent="0.35">
      <c r="A326" s="106">
        <v>73006</v>
      </c>
      <c r="B326" s="107">
        <v>5935</v>
      </c>
      <c r="C326" s="107">
        <v>2186</v>
      </c>
      <c r="D326" s="108">
        <f t="shared" si="11"/>
        <v>8121</v>
      </c>
      <c r="E326" s="109">
        <f t="shared" si="10"/>
        <v>0.7308213274227312</v>
      </c>
      <c r="F326" s="110">
        <v>53</v>
      </c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</row>
    <row r="327" spans="1:49" s="84" customFormat="1" ht="18" hidden="1" x14ac:dyDescent="0.35">
      <c r="A327" s="106">
        <v>73007</v>
      </c>
      <c r="B327" s="107">
        <v>10737</v>
      </c>
      <c r="C327" s="107">
        <v>4834</v>
      </c>
      <c r="D327" s="108">
        <f t="shared" si="11"/>
        <v>15571</v>
      </c>
      <c r="E327" s="109">
        <f t="shared" si="10"/>
        <v>0.68955108856207048</v>
      </c>
      <c r="F327" s="110">
        <v>51</v>
      </c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</row>
    <row r="328" spans="1:49" s="84" customFormat="1" ht="18" hidden="1" x14ac:dyDescent="0.35">
      <c r="A328" s="106">
        <v>73009</v>
      </c>
      <c r="B328" s="107">
        <v>186</v>
      </c>
      <c r="C328" s="107">
        <v>747</v>
      </c>
      <c r="D328" s="108">
        <f t="shared" si="11"/>
        <v>933</v>
      </c>
      <c r="E328" s="109">
        <f t="shared" si="10"/>
        <v>0.19935691318327975</v>
      </c>
      <c r="F328" s="110">
        <v>24</v>
      </c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</row>
    <row r="329" spans="1:49" s="84" customFormat="1" ht="18" hidden="1" x14ac:dyDescent="0.35">
      <c r="A329" s="106">
        <v>74001</v>
      </c>
      <c r="B329" s="107">
        <v>4683</v>
      </c>
      <c r="C329" s="107">
        <v>5287</v>
      </c>
      <c r="D329" s="108">
        <f t="shared" si="11"/>
        <v>9970</v>
      </c>
      <c r="E329" s="109">
        <f t="shared" si="10"/>
        <v>0.46970912738214643</v>
      </c>
      <c r="F329" s="110">
        <v>46</v>
      </c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</row>
    <row r="330" spans="1:49" s="84" customFormat="1" ht="18" hidden="1" x14ac:dyDescent="0.35">
      <c r="A330" s="106">
        <v>74003</v>
      </c>
      <c r="B330" s="107">
        <v>13799</v>
      </c>
      <c r="C330" s="107">
        <v>4789</v>
      </c>
      <c r="D330" s="108">
        <f t="shared" si="11"/>
        <v>18588</v>
      </c>
      <c r="E330" s="109">
        <f t="shared" si="10"/>
        <v>0.7423606627931999</v>
      </c>
      <c r="F330" s="110">
        <v>79</v>
      </c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</row>
    <row r="331" spans="1:49" s="84" customFormat="1" ht="18" hidden="1" x14ac:dyDescent="0.35">
      <c r="A331" s="106">
        <v>75001</v>
      </c>
      <c r="B331" s="107">
        <v>13442</v>
      </c>
      <c r="C331" s="107">
        <v>11231</v>
      </c>
      <c r="D331" s="108">
        <f t="shared" si="11"/>
        <v>24673</v>
      </c>
      <c r="E331" s="109">
        <f t="shared" si="10"/>
        <v>0.54480606330806958</v>
      </c>
      <c r="F331" s="110">
        <v>85</v>
      </c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</row>
    <row r="332" spans="1:49" s="84" customFormat="1" ht="18" hidden="1" x14ac:dyDescent="0.35">
      <c r="A332" s="106">
        <v>76001</v>
      </c>
      <c r="B332" s="107">
        <v>6443</v>
      </c>
      <c r="C332" s="107">
        <v>4832</v>
      </c>
      <c r="D332" s="108">
        <f t="shared" si="11"/>
        <v>11275</v>
      </c>
      <c r="E332" s="109">
        <f t="shared" si="10"/>
        <v>0.5714412416851441</v>
      </c>
      <c r="F332" s="110">
        <v>50</v>
      </c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</row>
    <row r="333" spans="1:49" s="84" customFormat="1" ht="18" hidden="1" x14ac:dyDescent="0.35">
      <c r="A333" s="106">
        <v>76002</v>
      </c>
      <c r="B333" s="107">
        <v>10441</v>
      </c>
      <c r="C333" s="107">
        <v>2938</v>
      </c>
      <c r="D333" s="108">
        <f t="shared" si="11"/>
        <v>13379</v>
      </c>
      <c r="E333" s="109">
        <f t="shared" si="10"/>
        <v>0.78040212272965093</v>
      </c>
      <c r="F333" s="110">
        <v>62</v>
      </c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</row>
    <row r="334" spans="1:49" s="84" customFormat="1" ht="18" hidden="1" x14ac:dyDescent="0.35">
      <c r="A334" s="106">
        <v>77001</v>
      </c>
      <c r="B334" s="107">
        <v>17219</v>
      </c>
      <c r="C334" s="107">
        <v>4926</v>
      </c>
      <c r="D334" s="108">
        <f t="shared" si="11"/>
        <v>22145</v>
      </c>
      <c r="E334" s="109">
        <f t="shared" si="10"/>
        <v>0.77755701061187632</v>
      </c>
      <c r="F334" s="110">
        <v>70</v>
      </c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</row>
    <row r="335" spans="1:49" s="84" customFormat="1" ht="18" hidden="1" x14ac:dyDescent="0.35">
      <c r="A335" s="106">
        <v>77002</v>
      </c>
      <c r="B335" s="107">
        <v>13265</v>
      </c>
      <c r="C335" s="107">
        <v>2804</v>
      </c>
      <c r="D335" s="108">
        <f t="shared" si="11"/>
        <v>16069</v>
      </c>
      <c r="E335" s="109">
        <f t="shared" si="10"/>
        <v>0.82550252038085759</v>
      </c>
      <c r="F335" s="110">
        <v>50</v>
      </c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</row>
    <row r="336" spans="1:49" s="84" customFormat="1" ht="18" hidden="1" x14ac:dyDescent="0.35">
      <c r="A336" s="106">
        <v>78001</v>
      </c>
      <c r="B336" s="107">
        <v>10283</v>
      </c>
      <c r="C336" s="107">
        <v>3659</v>
      </c>
      <c r="D336" s="108">
        <f t="shared" si="11"/>
        <v>13942</v>
      </c>
      <c r="E336" s="109">
        <f t="shared" si="10"/>
        <v>0.73755558743365368</v>
      </c>
      <c r="F336" s="110">
        <v>41</v>
      </c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</row>
    <row r="337" spans="1:49" s="84" customFormat="1" ht="18" hidden="1" x14ac:dyDescent="0.35">
      <c r="A337" s="106">
        <v>78002</v>
      </c>
      <c r="B337" s="107">
        <v>7385</v>
      </c>
      <c r="C337" s="107">
        <v>7978</v>
      </c>
      <c r="D337" s="108">
        <f t="shared" si="11"/>
        <v>15363</v>
      </c>
      <c r="E337" s="109">
        <f t="shared" si="10"/>
        <v>0.4807003840395756</v>
      </c>
      <c r="F337" s="110">
        <v>49</v>
      </c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</row>
    <row r="338" spans="1:49" s="84" customFormat="1" ht="18" hidden="1" x14ac:dyDescent="0.35">
      <c r="A338" s="106">
        <v>79002</v>
      </c>
      <c r="B338" s="107">
        <v>6860</v>
      </c>
      <c r="C338" s="107">
        <v>4087</v>
      </c>
      <c r="D338" s="108">
        <f t="shared" si="11"/>
        <v>10947</v>
      </c>
      <c r="E338" s="109">
        <f t="shared" si="10"/>
        <v>0.62665570475929477</v>
      </c>
      <c r="F338" s="110">
        <v>53</v>
      </c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</row>
    <row r="339" spans="1:49" s="84" customFormat="1" ht="18" hidden="1" x14ac:dyDescent="0.35">
      <c r="A339" s="106">
        <v>79003</v>
      </c>
      <c r="B339" s="107">
        <v>18407</v>
      </c>
      <c r="C339" s="107">
        <v>11452</v>
      </c>
      <c r="D339" s="108">
        <f t="shared" si="11"/>
        <v>29859</v>
      </c>
      <c r="E339" s="109">
        <f t="shared" si="10"/>
        <v>0.61646404769081353</v>
      </c>
      <c r="F339" s="110">
        <v>100</v>
      </c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</row>
    <row r="340" spans="1:49" s="84" customFormat="1" ht="18" hidden="1" x14ac:dyDescent="0.35">
      <c r="A340" s="106">
        <v>80001</v>
      </c>
      <c r="B340" s="107">
        <v>24648</v>
      </c>
      <c r="C340" s="107">
        <v>5631</v>
      </c>
      <c r="D340" s="108">
        <f t="shared" si="11"/>
        <v>30279</v>
      </c>
      <c r="E340" s="109">
        <f t="shared" si="10"/>
        <v>0.81402952541365303</v>
      </c>
      <c r="F340" s="110">
        <v>100</v>
      </c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</row>
    <row r="341" spans="1:49" s="84" customFormat="1" ht="18" hidden="1" x14ac:dyDescent="0.35">
      <c r="A341" s="106">
        <v>80002</v>
      </c>
      <c r="B341" s="107">
        <v>14670</v>
      </c>
      <c r="C341" s="107">
        <v>3620</v>
      </c>
      <c r="D341" s="108">
        <f t="shared" si="11"/>
        <v>18290</v>
      </c>
      <c r="E341" s="109">
        <f t="shared" si="10"/>
        <v>0.80207763805358123</v>
      </c>
      <c r="F341" s="110">
        <v>65</v>
      </c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</row>
    <row r="342" spans="1:49" s="84" customFormat="1" ht="18" hidden="1" x14ac:dyDescent="0.35">
      <c r="A342" s="106">
        <v>80003</v>
      </c>
      <c r="B342" s="107">
        <v>12484</v>
      </c>
      <c r="C342" s="107">
        <v>3293</v>
      </c>
      <c r="D342" s="108">
        <f t="shared" si="11"/>
        <v>15777</v>
      </c>
      <c r="E342" s="109">
        <f t="shared" si="10"/>
        <v>0.79127844330354313</v>
      </c>
      <c r="F342" s="110">
        <v>75</v>
      </c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</row>
    <row r="343" spans="1:49" s="84" customFormat="1" ht="18" hidden="1" x14ac:dyDescent="0.35">
      <c r="A343" s="106">
        <v>81001</v>
      </c>
      <c r="B343" s="107">
        <v>7176</v>
      </c>
      <c r="C343" s="107">
        <v>6682</v>
      </c>
      <c r="D343" s="108">
        <f t="shared" si="11"/>
        <v>13858</v>
      </c>
      <c r="E343" s="109">
        <f t="shared" si="10"/>
        <v>0.51782363977485923</v>
      </c>
      <c r="F343" s="110">
        <v>55</v>
      </c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</row>
    <row r="344" spans="1:49" s="84" customFormat="1" ht="18" hidden="1" x14ac:dyDescent="0.35">
      <c r="A344" s="106">
        <v>81002</v>
      </c>
      <c r="B344" s="107">
        <v>4671</v>
      </c>
      <c r="C344" s="107">
        <v>3955</v>
      </c>
      <c r="D344" s="108">
        <f t="shared" si="11"/>
        <v>8626</v>
      </c>
      <c r="E344" s="109">
        <f t="shared" si="10"/>
        <v>0.54150243450034774</v>
      </c>
      <c r="F344" s="110">
        <v>40</v>
      </c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</row>
    <row r="345" spans="1:49" s="84" customFormat="1" ht="18" hidden="1" x14ac:dyDescent="0.35">
      <c r="A345" s="106">
        <v>81003</v>
      </c>
      <c r="B345" s="107">
        <v>7328</v>
      </c>
      <c r="C345" s="107">
        <v>7227</v>
      </c>
      <c r="D345" s="108">
        <f t="shared" si="11"/>
        <v>14555</v>
      </c>
      <c r="E345" s="109">
        <f t="shared" si="10"/>
        <v>0.50346959807626246</v>
      </c>
      <c r="F345" s="110">
        <v>50</v>
      </c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</row>
    <row r="346" spans="1:49" s="84" customFormat="1" ht="18" hidden="1" x14ac:dyDescent="0.35">
      <c r="A346" s="106">
        <v>82001</v>
      </c>
      <c r="B346" s="107">
        <v>9267</v>
      </c>
      <c r="C346" s="107">
        <v>3696</v>
      </c>
      <c r="D346" s="108">
        <f t="shared" si="11"/>
        <v>12963</v>
      </c>
      <c r="E346" s="109">
        <f t="shared" si="10"/>
        <v>0.71488081462624398</v>
      </c>
      <c r="F346" s="110">
        <v>74</v>
      </c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</row>
    <row r="347" spans="1:49" s="84" customFormat="1" ht="18" hidden="1" x14ac:dyDescent="0.35">
      <c r="A347" s="106">
        <v>82002</v>
      </c>
      <c r="B347" s="107">
        <v>13787</v>
      </c>
      <c r="C347" s="107">
        <v>2187</v>
      </c>
      <c r="D347" s="108">
        <f t="shared" si="11"/>
        <v>15974</v>
      </c>
      <c r="E347" s="109">
        <f t="shared" si="10"/>
        <v>0.86309002128458745</v>
      </c>
      <c r="F347" s="110">
        <v>67</v>
      </c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</row>
    <row r="348" spans="1:49" s="84" customFormat="1" ht="18" hidden="1" x14ac:dyDescent="0.35">
      <c r="A348" s="106">
        <v>82003</v>
      </c>
      <c r="B348" s="107">
        <v>9504</v>
      </c>
      <c r="C348" s="107">
        <v>5145</v>
      </c>
      <c r="D348" s="108">
        <f t="shared" si="11"/>
        <v>14649</v>
      </c>
      <c r="E348" s="109">
        <f t="shared" si="10"/>
        <v>0.64878148679090719</v>
      </c>
      <c r="F348" s="110">
        <v>80</v>
      </c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</row>
    <row r="349" spans="1:49" s="84" customFormat="1" ht="18" hidden="1" x14ac:dyDescent="0.35">
      <c r="A349" s="106">
        <v>82005</v>
      </c>
      <c r="B349" s="107">
        <v>19161</v>
      </c>
      <c r="C349" s="107">
        <v>6110</v>
      </c>
      <c r="D349" s="108">
        <f t="shared" si="11"/>
        <v>25271</v>
      </c>
      <c r="E349" s="109">
        <f t="shared" si="10"/>
        <v>0.75822088560009493</v>
      </c>
      <c r="F349" s="110">
        <v>110</v>
      </c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</row>
    <row r="350" spans="1:49" s="84" customFormat="1" ht="18" hidden="1" x14ac:dyDescent="0.35">
      <c r="A350" s="106">
        <v>82006</v>
      </c>
      <c r="B350" s="107">
        <v>26847</v>
      </c>
      <c r="C350" s="107">
        <v>9155</v>
      </c>
      <c r="D350" s="108">
        <f t="shared" si="11"/>
        <v>36002</v>
      </c>
      <c r="E350" s="109">
        <f t="shared" si="10"/>
        <v>0.74570857174601413</v>
      </c>
      <c r="F350" s="110">
        <v>165</v>
      </c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</row>
    <row r="351" spans="1:49" s="84" customFormat="1" ht="18" hidden="1" x14ac:dyDescent="0.35">
      <c r="A351" s="106">
        <v>82007</v>
      </c>
      <c r="B351" s="107">
        <v>8298</v>
      </c>
      <c r="C351" s="107">
        <v>19248</v>
      </c>
      <c r="D351" s="108">
        <f t="shared" si="11"/>
        <v>27546</v>
      </c>
      <c r="E351" s="109">
        <f t="shared" si="10"/>
        <v>0.30124155957307774</v>
      </c>
      <c r="F351" s="110">
        <v>108</v>
      </c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</row>
    <row r="352" spans="1:49" s="84" customFormat="1" ht="18" hidden="1" x14ac:dyDescent="0.35">
      <c r="A352" s="106">
        <v>82008</v>
      </c>
      <c r="B352" s="107">
        <v>1855</v>
      </c>
      <c r="C352" s="107">
        <v>6074</v>
      </c>
      <c r="D352" s="108">
        <f t="shared" si="11"/>
        <v>7929</v>
      </c>
      <c r="E352" s="109">
        <f t="shared" si="10"/>
        <v>0.23395131794677765</v>
      </c>
      <c r="F352" s="110">
        <v>56</v>
      </c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</row>
    <row r="353" spans="1:49" s="84" customFormat="1" ht="18" hidden="1" x14ac:dyDescent="0.35">
      <c r="A353" s="106">
        <v>83001</v>
      </c>
      <c r="B353" s="107">
        <v>8591</v>
      </c>
      <c r="C353" s="107">
        <v>5741</v>
      </c>
      <c r="D353" s="108">
        <f t="shared" si="11"/>
        <v>14332</v>
      </c>
      <c r="E353" s="109">
        <f t="shared" si="10"/>
        <v>0.59942785375383756</v>
      </c>
      <c r="F353" s="110">
        <v>53</v>
      </c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6"/>
      <c r="AV353" s="96"/>
      <c r="AW353" s="96"/>
    </row>
    <row r="354" spans="1:49" s="84" customFormat="1" ht="18" hidden="1" x14ac:dyDescent="0.35">
      <c r="A354" s="106">
        <v>83002</v>
      </c>
      <c r="B354" s="107">
        <v>6800</v>
      </c>
      <c r="C354" s="107">
        <v>7485</v>
      </c>
      <c r="D354" s="108">
        <f t="shared" si="11"/>
        <v>14285</v>
      </c>
      <c r="E354" s="109">
        <f t="shared" si="10"/>
        <v>0.47602380119005949</v>
      </c>
      <c r="F354" s="110">
        <v>51</v>
      </c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</row>
    <row r="355" spans="1:49" s="84" customFormat="1" ht="18" hidden="1" x14ac:dyDescent="0.35">
      <c r="A355" s="106">
        <v>84001</v>
      </c>
      <c r="B355" s="107">
        <v>14498</v>
      </c>
      <c r="C355" s="107">
        <v>8379</v>
      </c>
      <c r="D355" s="108">
        <f t="shared" si="11"/>
        <v>22877</v>
      </c>
      <c r="E355" s="109">
        <f t="shared" si="10"/>
        <v>0.63373694103247802</v>
      </c>
      <c r="F355" s="110">
        <v>80</v>
      </c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</row>
    <row r="356" spans="1:49" s="84" customFormat="1" ht="18" hidden="1" x14ac:dyDescent="0.35">
      <c r="A356" s="106">
        <v>85001</v>
      </c>
      <c r="B356" s="107">
        <v>10560</v>
      </c>
      <c r="C356" s="107">
        <v>3798</v>
      </c>
      <c r="D356" s="108">
        <f t="shared" si="11"/>
        <v>14358</v>
      </c>
      <c r="E356" s="109">
        <f t="shared" si="10"/>
        <v>0.73547847889678231</v>
      </c>
      <c r="F356" s="110">
        <v>71</v>
      </c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6"/>
      <c r="AV356" s="96"/>
      <c r="AW356" s="96"/>
    </row>
    <row r="357" spans="1:49" s="84" customFormat="1" ht="18" hidden="1" x14ac:dyDescent="0.35">
      <c r="A357" s="106">
        <v>85003</v>
      </c>
      <c r="B357" s="107">
        <v>22933</v>
      </c>
      <c r="C357" s="107">
        <v>8489</v>
      </c>
      <c r="D357" s="108">
        <f t="shared" si="11"/>
        <v>31422</v>
      </c>
      <c r="E357" s="109">
        <f t="shared" si="10"/>
        <v>0.72983896632932344</v>
      </c>
      <c r="F357" s="110">
        <v>110</v>
      </c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</row>
    <row r="358" spans="1:49" s="84" customFormat="1" ht="18" hidden="1" x14ac:dyDescent="0.35">
      <c r="A358" s="106">
        <v>85005</v>
      </c>
      <c r="B358" s="107">
        <v>17461</v>
      </c>
      <c r="C358" s="107">
        <v>9899</v>
      </c>
      <c r="D358" s="108">
        <f t="shared" si="11"/>
        <v>27360</v>
      </c>
      <c r="E358" s="109">
        <f t="shared" si="10"/>
        <v>0.6381944444444444</v>
      </c>
      <c r="F358" s="110">
        <v>109</v>
      </c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</row>
    <row r="359" spans="1:49" s="84" customFormat="1" ht="18" hidden="1" x14ac:dyDescent="0.35">
      <c r="A359" s="106">
        <v>85006</v>
      </c>
      <c r="B359" s="107">
        <v>5955</v>
      </c>
      <c r="C359" s="107">
        <v>3609</v>
      </c>
      <c r="D359" s="108">
        <f t="shared" si="11"/>
        <v>9564</v>
      </c>
      <c r="E359" s="109">
        <f t="shared" si="10"/>
        <v>0.62264742785445415</v>
      </c>
      <c r="F359" s="110">
        <v>55</v>
      </c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</row>
    <row r="360" spans="1:49" s="84" customFormat="1" ht="18" hidden="1" x14ac:dyDescent="0.35">
      <c r="A360" s="106">
        <v>86001</v>
      </c>
      <c r="B360" s="107">
        <v>4201</v>
      </c>
      <c r="C360" s="107">
        <v>3390</v>
      </c>
      <c r="D360" s="108">
        <f t="shared" si="11"/>
        <v>7591</v>
      </c>
      <c r="E360" s="109">
        <f t="shared" si="10"/>
        <v>0.55341852193386909</v>
      </c>
      <c r="F360" s="110">
        <v>32</v>
      </c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6"/>
      <c r="AV360" s="96"/>
      <c r="AW360" s="96"/>
    </row>
    <row r="361" spans="1:49" s="84" customFormat="1" ht="18" hidden="1" x14ac:dyDescent="0.35">
      <c r="A361" s="106">
        <v>86002</v>
      </c>
      <c r="B361" s="107">
        <v>16195</v>
      </c>
      <c r="C361" s="107">
        <v>5962</v>
      </c>
      <c r="D361" s="108">
        <f t="shared" si="11"/>
        <v>22157</v>
      </c>
      <c r="E361" s="109">
        <f t="shared" si="10"/>
        <v>0.73092025093649859</v>
      </c>
      <c r="F361" s="110">
        <v>89</v>
      </c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</row>
    <row r="362" spans="1:49" s="84" customFormat="1" ht="18" hidden="1" x14ac:dyDescent="0.35">
      <c r="A362" s="106">
        <v>86003</v>
      </c>
      <c r="B362" s="107">
        <v>21414</v>
      </c>
      <c r="C362" s="107">
        <v>11223</v>
      </c>
      <c r="D362" s="108">
        <f t="shared" si="11"/>
        <v>32637</v>
      </c>
      <c r="E362" s="109">
        <f t="shared" si="10"/>
        <v>0.65612648221343872</v>
      </c>
      <c r="F362" s="110">
        <v>123</v>
      </c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6"/>
      <c r="AV362" s="96"/>
      <c r="AW362" s="96"/>
    </row>
    <row r="363" spans="1:49" s="84" customFormat="1" ht="18" hidden="1" x14ac:dyDescent="0.35">
      <c r="A363" s="106">
        <v>86004</v>
      </c>
      <c r="B363" s="107">
        <v>7284</v>
      </c>
      <c r="C363" s="107">
        <v>7183</v>
      </c>
      <c r="D363" s="108">
        <f t="shared" si="11"/>
        <v>14467</v>
      </c>
      <c r="E363" s="109">
        <f t="shared" si="10"/>
        <v>0.50349070297919407</v>
      </c>
      <c r="F363" s="110">
        <v>60</v>
      </c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</row>
    <row r="364" spans="1:49" s="84" customFormat="1" ht="18" hidden="1" x14ac:dyDescent="0.35">
      <c r="A364" s="106">
        <v>86005</v>
      </c>
      <c r="B364" s="107">
        <v>8789</v>
      </c>
      <c r="C364" s="107">
        <v>1850</v>
      </c>
      <c r="D364" s="108">
        <f t="shared" si="11"/>
        <v>10639</v>
      </c>
      <c r="E364" s="109">
        <f t="shared" si="10"/>
        <v>0.82611147664254159</v>
      </c>
      <c r="F364" s="110">
        <v>54</v>
      </c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6"/>
      <c r="AV364" s="96"/>
      <c r="AW364" s="96"/>
    </row>
    <row r="365" spans="1:49" s="84" customFormat="1" ht="18" hidden="1" x14ac:dyDescent="0.35">
      <c r="A365" s="106">
        <v>86006</v>
      </c>
      <c r="B365" s="107">
        <v>8943</v>
      </c>
      <c r="C365" s="107">
        <v>3346</v>
      </c>
      <c r="D365" s="108">
        <f t="shared" si="11"/>
        <v>12289</v>
      </c>
      <c r="E365" s="109">
        <f t="shared" si="10"/>
        <v>0.72772398079583367</v>
      </c>
      <c r="F365" s="110">
        <v>56</v>
      </c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</row>
    <row r="366" spans="1:49" s="84" customFormat="1" ht="18" hidden="1" x14ac:dyDescent="0.35">
      <c r="A366" s="106">
        <v>86007</v>
      </c>
      <c r="B366" s="107">
        <v>13095</v>
      </c>
      <c r="C366" s="107">
        <v>4356</v>
      </c>
      <c r="D366" s="108">
        <f t="shared" si="11"/>
        <v>17451</v>
      </c>
      <c r="E366" s="109">
        <f t="shared" si="10"/>
        <v>0.75038679731820523</v>
      </c>
      <c r="F366" s="110">
        <v>56</v>
      </c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6"/>
      <c r="AV366" s="96"/>
      <c r="AW366" s="96"/>
    </row>
    <row r="367" spans="1:49" s="84" customFormat="1" ht="18" hidden="1" x14ac:dyDescent="0.35">
      <c r="A367" s="106">
        <v>87001</v>
      </c>
      <c r="B367" s="107">
        <v>4904</v>
      </c>
      <c r="C367" s="107">
        <v>2526</v>
      </c>
      <c r="D367" s="108">
        <f t="shared" si="11"/>
        <v>7430</v>
      </c>
      <c r="E367" s="109">
        <f t="shared" ref="E367:E368" si="12">B367/D367</f>
        <v>0.6600269179004038</v>
      </c>
      <c r="F367" s="110">
        <v>36</v>
      </c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</row>
    <row r="368" spans="1:49" s="84" customFormat="1" ht="18" hidden="1" x14ac:dyDescent="0.35">
      <c r="A368" s="106">
        <v>87002</v>
      </c>
      <c r="B368" s="107">
        <v>10788</v>
      </c>
      <c r="C368" s="107">
        <v>2235</v>
      </c>
      <c r="D368" s="108">
        <f t="shared" si="11"/>
        <v>13023</v>
      </c>
      <c r="E368" s="109">
        <f t="shared" si="12"/>
        <v>0.82838055747523609</v>
      </c>
      <c r="F368" s="110">
        <v>58</v>
      </c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</row>
    <row r="369" spans="1:49" s="84" customFormat="1" ht="18" hidden="1" x14ac:dyDescent="0.35">
      <c r="A369" s="129">
        <v>87003</v>
      </c>
      <c r="B369" s="130">
        <v>12678</v>
      </c>
      <c r="C369" s="130">
        <v>3411</v>
      </c>
      <c r="D369" s="108">
        <f t="shared" ref="D369" si="13">+B369+C369</f>
        <v>16089</v>
      </c>
      <c r="E369" s="109">
        <f t="shared" ref="E369" si="14">B369/D369</f>
        <v>0.78799179563677046</v>
      </c>
      <c r="F369" s="110">
        <v>48</v>
      </c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</row>
    <row r="370" spans="1:49" s="84" customFormat="1" ht="18" hidden="1" x14ac:dyDescent="0.35">
      <c r="A370" s="129"/>
      <c r="B370" s="130"/>
      <c r="C370" s="130"/>
      <c r="D370" s="108"/>
      <c r="E370" s="109"/>
      <c r="F370" s="131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</row>
    <row r="371" spans="1:49" s="84" customFormat="1" ht="18" hidden="1" x14ac:dyDescent="0.35">
      <c r="A371" s="132"/>
      <c r="B371" s="130">
        <f>SUM(B5:B368)</f>
        <v>4905580</v>
      </c>
      <c r="C371" s="130">
        <f>SUM(C5:C368)</f>
        <v>2066447</v>
      </c>
      <c r="D371" s="130">
        <f>SUM(D5:D368)</f>
        <v>6972027</v>
      </c>
      <c r="E371" s="133"/>
      <c r="F371" s="134"/>
      <c r="L371" s="96"/>
      <c r="M371" s="96"/>
    </row>
    <row r="372" spans="1:49" s="84" customFormat="1" ht="18" hidden="1" x14ac:dyDescent="0.35">
      <c r="A372" s="132"/>
      <c r="B372" s="133">
        <f>+B371/D371</f>
        <v>0.70360886439481662</v>
      </c>
      <c r="C372" s="133">
        <f>+C371/D371</f>
        <v>0.29639113560518338</v>
      </c>
      <c r="D372" s="133">
        <f>+B372+C372</f>
        <v>1</v>
      </c>
      <c r="E372" s="132"/>
      <c r="F372" s="134"/>
      <c r="L372" s="96"/>
      <c r="M372" s="96"/>
    </row>
    <row r="373" spans="1:49" s="84" customFormat="1" ht="18" hidden="1" x14ac:dyDescent="0.35">
      <c r="F373" s="134"/>
      <c r="L373" s="96"/>
      <c r="M373" s="96"/>
    </row>
    <row r="374" spans="1:49" s="84" customFormat="1" ht="18" hidden="1" x14ac:dyDescent="0.35">
      <c r="F374" s="134"/>
      <c r="L374" s="96"/>
      <c r="M374" s="96"/>
    </row>
    <row r="375" spans="1:49" ht="18" hidden="1" x14ac:dyDescent="0.35">
      <c r="L375" s="96"/>
      <c r="M375" s="96"/>
    </row>
    <row r="376" spans="1:49" ht="18" hidden="1" x14ac:dyDescent="0.35">
      <c r="L376" s="96"/>
      <c r="M376" s="96"/>
    </row>
    <row r="377" spans="1:49" ht="18" hidden="1" x14ac:dyDescent="0.35">
      <c r="L377" s="96"/>
      <c r="M377" s="96"/>
    </row>
    <row r="378" spans="1:49" ht="18" hidden="1" x14ac:dyDescent="0.35">
      <c r="L378" s="96"/>
      <c r="M378" s="96"/>
    </row>
    <row r="379" spans="1:49" ht="18" hidden="1" x14ac:dyDescent="0.35">
      <c r="L379" s="96"/>
      <c r="M379" s="96"/>
    </row>
    <row r="380" spans="1:49" ht="18" hidden="1" x14ac:dyDescent="0.35">
      <c r="L380" s="96"/>
      <c r="M380" s="96"/>
    </row>
    <row r="381" spans="1:49" ht="18" hidden="1" x14ac:dyDescent="0.35">
      <c r="L381" s="96"/>
      <c r="M381" s="96"/>
    </row>
    <row r="382" spans="1:49" ht="18" hidden="1" x14ac:dyDescent="0.35">
      <c r="L382" s="96"/>
      <c r="M382" s="96"/>
    </row>
    <row r="383" spans="1:49" ht="18" hidden="1" x14ac:dyDescent="0.35">
      <c r="L383" s="96"/>
      <c r="M383" s="96"/>
    </row>
    <row r="384" spans="1:49" ht="18" hidden="1" x14ac:dyDescent="0.35">
      <c r="L384" s="96"/>
      <c r="M384" s="96"/>
    </row>
    <row r="385" spans="12:13" ht="18" hidden="1" x14ac:dyDescent="0.35">
      <c r="L385" s="96"/>
      <c r="M385" s="96"/>
    </row>
    <row r="386" spans="12:13" ht="18" hidden="1" x14ac:dyDescent="0.35">
      <c r="L386" s="96"/>
      <c r="M386" s="96"/>
    </row>
    <row r="387" spans="12:13" ht="18" hidden="1" x14ac:dyDescent="0.35">
      <c r="L387" s="96"/>
      <c r="M387" s="96"/>
    </row>
    <row r="388" spans="12:13" ht="18" hidden="1" x14ac:dyDescent="0.35">
      <c r="L388" s="96"/>
      <c r="M388" s="96"/>
    </row>
    <row r="389" spans="12:13" ht="18" hidden="1" x14ac:dyDescent="0.35">
      <c r="L389" s="96"/>
      <c r="M389" s="96"/>
    </row>
    <row r="390" spans="12:13" ht="18" hidden="1" x14ac:dyDescent="0.35">
      <c r="L390" s="96"/>
      <c r="M390" s="96"/>
    </row>
    <row r="391" spans="12:13" ht="18" hidden="1" x14ac:dyDescent="0.35">
      <c r="L391" s="96"/>
      <c r="M391" s="96"/>
    </row>
    <row r="392" spans="12:13" ht="18" hidden="1" x14ac:dyDescent="0.35">
      <c r="L392" s="96"/>
      <c r="M392" s="96"/>
    </row>
    <row r="393" spans="12:13" ht="18" hidden="1" x14ac:dyDescent="0.35">
      <c r="L393" s="96"/>
      <c r="M393" s="96"/>
    </row>
    <row r="394" spans="12:13" ht="18" hidden="1" x14ac:dyDescent="0.35">
      <c r="L394" s="96"/>
      <c r="M394" s="96"/>
    </row>
    <row r="395" spans="12:13" ht="18" hidden="1" x14ac:dyDescent="0.35">
      <c r="L395" s="96"/>
      <c r="M395" s="96"/>
    </row>
    <row r="396" spans="12:13" ht="18" hidden="1" x14ac:dyDescent="0.35">
      <c r="L396" s="96"/>
      <c r="M396" s="96"/>
    </row>
    <row r="397" spans="12:13" ht="18" hidden="1" x14ac:dyDescent="0.35">
      <c r="L397" s="96"/>
      <c r="M397" s="96"/>
    </row>
    <row r="398" spans="12:13" ht="18" hidden="1" x14ac:dyDescent="0.35">
      <c r="L398" s="96"/>
      <c r="M398" s="96"/>
    </row>
    <row r="399" spans="12:13" ht="18" hidden="1" x14ac:dyDescent="0.35">
      <c r="L399" s="96"/>
      <c r="M399" s="96"/>
    </row>
    <row r="400" spans="12:13" ht="18" hidden="1" x14ac:dyDescent="0.35">
      <c r="L400" s="96"/>
      <c r="M400" s="96"/>
    </row>
    <row r="401" spans="12:13" ht="18" hidden="1" x14ac:dyDescent="0.35">
      <c r="L401" s="96"/>
      <c r="M401" s="96"/>
    </row>
    <row r="402" spans="12:13" ht="18" hidden="1" x14ac:dyDescent="0.35">
      <c r="L402" s="96"/>
      <c r="M402" s="96"/>
    </row>
    <row r="403" spans="12:13" ht="18" hidden="1" x14ac:dyDescent="0.35">
      <c r="L403" s="96"/>
      <c r="M403" s="96"/>
    </row>
    <row r="404" spans="12:13" ht="18" hidden="1" x14ac:dyDescent="0.35">
      <c r="L404" s="96"/>
      <c r="M404" s="96"/>
    </row>
    <row r="405" spans="12:13" ht="18" hidden="1" x14ac:dyDescent="0.35">
      <c r="L405" s="96"/>
      <c r="M405" s="96"/>
    </row>
    <row r="406" spans="12:13" ht="18" hidden="1" x14ac:dyDescent="0.35">
      <c r="L406" s="96"/>
      <c r="M406" s="96"/>
    </row>
    <row r="407" spans="12:13" ht="18" hidden="1" x14ac:dyDescent="0.35">
      <c r="L407" s="96"/>
      <c r="M407" s="96"/>
    </row>
    <row r="408" spans="12:13" ht="18" hidden="1" x14ac:dyDescent="0.35">
      <c r="L408" s="96"/>
      <c r="M408" s="96"/>
    </row>
    <row r="409" spans="12:13" ht="18" hidden="1" x14ac:dyDescent="0.35">
      <c r="L409" s="96"/>
      <c r="M409" s="96"/>
    </row>
    <row r="410" spans="12:13" ht="18" hidden="1" x14ac:dyDescent="0.35">
      <c r="L410" s="96"/>
      <c r="M410" s="96"/>
    </row>
    <row r="411" spans="12:13" ht="18" hidden="1" x14ac:dyDescent="0.35">
      <c r="L411" s="96"/>
      <c r="M411" s="96"/>
    </row>
    <row r="412" spans="12:13" ht="18" hidden="1" x14ac:dyDescent="0.35">
      <c r="L412" s="96"/>
      <c r="M412" s="96"/>
    </row>
    <row r="413" spans="12:13" ht="18" hidden="1" x14ac:dyDescent="0.35">
      <c r="L413" s="96"/>
      <c r="M413" s="96"/>
    </row>
    <row r="414" spans="12:13" ht="18" hidden="1" x14ac:dyDescent="0.35">
      <c r="L414" s="96"/>
      <c r="M414" s="96"/>
    </row>
    <row r="415" spans="12:13" ht="18" hidden="1" x14ac:dyDescent="0.35">
      <c r="L415" s="96"/>
      <c r="M415" s="96"/>
    </row>
    <row r="416" spans="12:13" ht="18" hidden="1" x14ac:dyDescent="0.35">
      <c r="L416" s="96"/>
      <c r="M416" s="96"/>
    </row>
    <row r="417" spans="12:13" ht="18" hidden="1" x14ac:dyDescent="0.35">
      <c r="L417" s="96"/>
      <c r="M417" s="96"/>
    </row>
    <row r="418" spans="12:13" ht="18" hidden="1" x14ac:dyDescent="0.35">
      <c r="L418" s="96"/>
      <c r="M418" s="96"/>
    </row>
    <row r="419" spans="12:13" ht="18" hidden="1" x14ac:dyDescent="0.35">
      <c r="L419" s="96"/>
      <c r="M419" s="96"/>
    </row>
    <row r="420" spans="12:13" ht="18" hidden="1" x14ac:dyDescent="0.35">
      <c r="L420" s="96"/>
      <c r="M420" s="96"/>
    </row>
    <row r="421" spans="12:13" ht="18" hidden="1" x14ac:dyDescent="0.35">
      <c r="L421" s="96"/>
      <c r="M421" s="96"/>
    </row>
    <row r="422" spans="12:13" ht="18" hidden="1" x14ac:dyDescent="0.35">
      <c r="L422" s="96"/>
      <c r="M422" s="96"/>
    </row>
    <row r="423" spans="12:13" ht="18" hidden="1" x14ac:dyDescent="0.35">
      <c r="L423" s="96"/>
      <c r="M423" s="96"/>
    </row>
    <row r="424" spans="12:13" ht="18" hidden="1" x14ac:dyDescent="0.35">
      <c r="L424" s="96"/>
      <c r="M424" s="96"/>
    </row>
    <row r="425" spans="12:13" ht="18" hidden="1" x14ac:dyDescent="0.35">
      <c r="L425" s="96"/>
      <c r="M425" s="96"/>
    </row>
    <row r="426" spans="12:13" ht="18" hidden="1" x14ac:dyDescent="0.35">
      <c r="L426" s="96"/>
      <c r="M426" s="96"/>
    </row>
    <row r="427" spans="12:13" ht="18" hidden="1" x14ac:dyDescent="0.35">
      <c r="L427" s="96"/>
      <c r="M427" s="96"/>
    </row>
    <row r="428" spans="12:13" ht="18" hidden="1" x14ac:dyDescent="0.35">
      <c r="L428" s="96"/>
      <c r="M428" s="96"/>
    </row>
    <row r="429" spans="12:13" ht="18" hidden="1" x14ac:dyDescent="0.35">
      <c r="L429" s="96"/>
      <c r="M429" s="96"/>
    </row>
    <row r="430" spans="12:13" ht="18" hidden="1" x14ac:dyDescent="0.35">
      <c r="L430" s="96"/>
      <c r="M430" s="96"/>
    </row>
    <row r="431" spans="12:13" ht="18" hidden="1" x14ac:dyDescent="0.35">
      <c r="L431" s="96"/>
      <c r="M431" s="96"/>
    </row>
    <row r="432" spans="12:13" ht="18" hidden="1" x14ac:dyDescent="0.35">
      <c r="L432" s="96"/>
      <c r="M432" s="96"/>
    </row>
    <row r="433" spans="12:13" ht="18" hidden="1" x14ac:dyDescent="0.35">
      <c r="L433" s="96"/>
      <c r="M433" s="96"/>
    </row>
    <row r="434" spans="12:13" ht="18" hidden="1" x14ac:dyDescent="0.35">
      <c r="L434" s="96"/>
      <c r="M434" s="96"/>
    </row>
    <row r="435" spans="12:13" ht="18" hidden="1" x14ac:dyDescent="0.35">
      <c r="L435" s="96"/>
      <c r="M435" s="96"/>
    </row>
    <row r="436" spans="12:13" ht="18" hidden="1" x14ac:dyDescent="0.35">
      <c r="L436" s="96"/>
      <c r="M436" s="96"/>
    </row>
    <row r="437" spans="12:13" ht="18" hidden="1" x14ac:dyDescent="0.35">
      <c r="L437" s="96"/>
      <c r="M437" s="96"/>
    </row>
    <row r="438" spans="12:13" ht="18" hidden="1" x14ac:dyDescent="0.35">
      <c r="L438" s="96"/>
      <c r="M438" s="96"/>
    </row>
    <row r="439" spans="12:13" ht="18" hidden="1" x14ac:dyDescent="0.35">
      <c r="L439" s="96"/>
      <c r="M439" s="96"/>
    </row>
    <row r="440" spans="12:13" ht="18" hidden="1" x14ac:dyDescent="0.35">
      <c r="L440" s="96"/>
      <c r="M440" s="96"/>
    </row>
    <row r="441" spans="12:13" ht="18" hidden="1" x14ac:dyDescent="0.35">
      <c r="L441" s="96"/>
      <c r="M441" s="96"/>
    </row>
    <row r="442" spans="12:13" ht="18" hidden="1" x14ac:dyDescent="0.35">
      <c r="L442" s="96"/>
      <c r="M442" s="96"/>
    </row>
    <row r="443" spans="12:13" ht="18" hidden="1" x14ac:dyDescent="0.35">
      <c r="L443" s="96"/>
      <c r="M443" s="96"/>
    </row>
    <row r="444" spans="12:13" ht="18" hidden="1" x14ac:dyDescent="0.35">
      <c r="L444" s="96"/>
      <c r="M444" s="96"/>
    </row>
    <row r="445" spans="12:13" ht="18" hidden="1" x14ac:dyDescent="0.35">
      <c r="L445" s="96"/>
      <c r="M445" s="96"/>
    </row>
    <row r="446" spans="12:13" ht="18" hidden="1" x14ac:dyDescent="0.35">
      <c r="L446" s="96"/>
      <c r="M446" s="96"/>
    </row>
    <row r="447" spans="12:13" ht="18" hidden="1" x14ac:dyDescent="0.35">
      <c r="L447" s="96"/>
      <c r="M447" s="96"/>
    </row>
    <row r="448" spans="12:13" ht="18" hidden="1" x14ac:dyDescent="0.35">
      <c r="L448" s="96"/>
      <c r="M448" s="96"/>
    </row>
    <row r="449" spans="12:13" ht="18" hidden="1" x14ac:dyDescent="0.35">
      <c r="L449" s="96"/>
      <c r="M449" s="96"/>
    </row>
    <row r="450" spans="12:13" ht="18" hidden="1" x14ac:dyDescent="0.35">
      <c r="L450" s="96"/>
      <c r="M450" s="96"/>
    </row>
    <row r="451" spans="12:13" ht="18" hidden="1" x14ac:dyDescent="0.35">
      <c r="L451" s="96"/>
      <c r="M451" s="96"/>
    </row>
    <row r="452" spans="12:13" ht="18" hidden="1" x14ac:dyDescent="0.35">
      <c r="L452" s="96"/>
      <c r="M452" s="96"/>
    </row>
    <row r="453" spans="12:13" ht="18" hidden="1" x14ac:dyDescent="0.35">
      <c r="L453" s="96"/>
      <c r="M453" s="96"/>
    </row>
    <row r="454" spans="12:13" ht="18" hidden="1" x14ac:dyDescent="0.35">
      <c r="L454" s="96"/>
      <c r="M454" s="96"/>
    </row>
    <row r="455" spans="12:13" ht="18" hidden="1" x14ac:dyDescent="0.35">
      <c r="L455" s="96"/>
      <c r="M455" s="96"/>
    </row>
    <row r="456" spans="12:13" ht="18" hidden="1" x14ac:dyDescent="0.35">
      <c r="L456" s="96"/>
      <c r="M456" s="96"/>
    </row>
    <row r="457" spans="12:13" ht="18" hidden="1" x14ac:dyDescent="0.35">
      <c r="L457" s="96"/>
      <c r="M457" s="96"/>
    </row>
    <row r="458" spans="12:13" ht="18" hidden="1" x14ac:dyDescent="0.35">
      <c r="L458" s="96"/>
      <c r="M458" s="96"/>
    </row>
    <row r="459" spans="12:13" ht="18" hidden="1" x14ac:dyDescent="0.35">
      <c r="L459" s="96"/>
      <c r="M459" s="96"/>
    </row>
    <row r="460" spans="12:13" ht="18" hidden="1" x14ac:dyDescent="0.35">
      <c r="L460" s="96"/>
      <c r="M460" s="96"/>
    </row>
    <row r="461" spans="12:13" ht="18" hidden="1" x14ac:dyDescent="0.35">
      <c r="L461" s="96"/>
      <c r="M461" s="96"/>
    </row>
    <row r="462" spans="12:13" ht="18" hidden="1" x14ac:dyDescent="0.35">
      <c r="L462" s="96"/>
      <c r="M462" s="96"/>
    </row>
    <row r="463" spans="12:13" ht="18" hidden="1" x14ac:dyDescent="0.35">
      <c r="L463" s="96"/>
      <c r="M463" s="96"/>
    </row>
    <row r="464" spans="12:13" ht="18" hidden="1" x14ac:dyDescent="0.35">
      <c r="L464" s="96"/>
      <c r="M464" s="96"/>
    </row>
    <row r="465" spans="12:13" ht="18" hidden="1" x14ac:dyDescent="0.35">
      <c r="L465" s="96"/>
      <c r="M465" s="96"/>
    </row>
    <row r="466" spans="12:13" ht="18" hidden="1" x14ac:dyDescent="0.35">
      <c r="L466" s="96"/>
      <c r="M466" s="96"/>
    </row>
    <row r="467" spans="12:13" ht="18" hidden="1" x14ac:dyDescent="0.35">
      <c r="L467" s="96"/>
      <c r="M467" s="96"/>
    </row>
    <row r="468" spans="12:13" ht="18" hidden="1" x14ac:dyDescent="0.35">
      <c r="L468" s="96"/>
      <c r="M468" s="96"/>
    </row>
    <row r="469" spans="12:13" hidden="1" x14ac:dyDescent="0.2">
      <c r="M469" s="137">
        <f>SUM(M8:M468)</f>
        <v>0</v>
      </c>
    </row>
  </sheetData>
  <sheetProtection algorithmName="SHA-512" hashValue="uceRHy9OKDIaI3CFIm1yldjIFBMhKUra+rRBuN9mkMtAejQ5hPm+c6RaG6yBp97vDVrS9nDkyH9Ne1VW18AH3w==" saltValue="hFxtFmDgfxfJKWTTGpgZJQ==" spinCount="100000" sheet="1" objects="1" scenarios="1"/>
  <sortState ref="A4:F379">
    <sortCondition ref="A4:A3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Costs</vt:lpstr>
      <vt:lpstr>Operating rates</vt:lpstr>
      <vt:lpstr>Days</vt:lpstr>
      <vt:lpstr>'Operating rates'!operating_rates_for_100107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pwblm46</dc:creator>
  <cp:lastModifiedBy>Johnson, Gary M</cp:lastModifiedBy>
  <cp:lastPrinted>2010-11-08T19:16:42Z</cp:lastPrinted>
  <dcterms:created xsi:type="dcterms:W3CDTF">2006-09-05T20:30:42Z</dcterms:created>
  <dcterms:modified xsi:type="dcterms:W3CDTF">2019-01-31T19:04:08Z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-920908278</vt:i4>
  </property>
  <property fmtid="{D5CDD505-2E9C-101B-9397-08002B2CF9AE}" pid="3" name="_EmailSubject">
    <vt:lpwstr>Performance incentives</vt:lpwstr>
  </property>
  <property fmtid="{D5CDD505-2E9C-101B-9397-08002B2CF9AE}" pid="4" name="_AuthorEmail">
    <vt:lpwstr>PWGLT16@CO.DHS.state.mn.us</vt:lpwstr>
  </property>
  <property fmtid="{D5CDD505-2E9C-101B-9397-08002B2CF9AE}" pid="5" name="_AuthorEmailDisplayName">
    <vt:lpwstr>Tabelle, Greg</vt:lpwstr>
  </property>
  <property fmtid="{D5CDD505-2E9C-101B-9397-08002B2CF9AE}" pid="6" name="_PreviousAdHocReviewCycleID">
    <vt:i4>1249745474</vt:i4>
  </property>
  <property fmtid="{D5CDD505-2E9C-101B-9397-08002B2CF9AE}" pid="7" name="_ReviewingToolsShownOnce">
    <vt:lpwstr/>
  </property>
</Properties>
</file>