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bfd.local\common\home\jboyne\Desktop\"/>
    </mc:Choice>
  </mc:AlternateContent>
  <xr:revisionPtr revIDLastSave="0" documentId="8_{591F67C8-FEEC-4477-AA8A-68C9EAE55346}" xr6:coauthVersionLast="44" xr6:coauthVersionMax="44" xr10:uidLastSave="{00000000-0000-0000-0000-000000000000}"/>
  <bookViews>
    <workbookView xWindow="-120" yWindow="-120" windowWidth="29040" windowHeight="15840" xr2:uid="{EF852DDA-BBD9-46BC-8348-C99414B0DFF6}"/>
  </bookViews>
  <sheets>
    <sheet name="Print Sheet" sheetId="2" r:id="rId1"/>
  </sheets>
  <definedNames>
    <definedName name="_xlnm.Print_Area" localSheetId="0">'Print Sheet'!$A$1:$H$57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0" i="2" l="1"/>
  <c r="B51" i="2"/>
  <c r="B49" i="2"/>
  <c r="B40" i="2"/>
  <c r="B41" i="2"/>
  <c r="B42" i="2"/>
  <c r="B39" i="2"/>
  <c r="B43" i="2" s="1"/>
  <c r="B26" i="2"/>
  <c r="B30" i="2" s="1"/>
  <c r="B27" i="2" l="1"/>
  <c r="B44" i="2"/>
  <c r="B45" i="2" s="1"/>
  <c r="B48" i="2"/>
  <c r="B52" i="2" s="1"/>
  <c r="B53" i="2" s="1"/>
  <c r="B54" i="2" s="1"/>
  <c r="A30" i="2"/>
  <c r="A48" i="2"/>
  <c r="B31" i="2" l="1"/>
  <c r="B32" i="2" s="1"/>
  <c r="A38" i="2"/>
  <c r="B34" i="2" l="1"/>
  <c r="C31" i="2"/>
</calcChain>
</file>

<file path=xl/sharedStrings.xml><?xml version="1.0" encoding="utf-8"?>
<sst xmlns="http://schemas.openxmlformats.org/spreadsheetml/2006/main" count="36" uniqueCount="36">
  <si>
    <t>per month</t>
  </si>
  <si>
    <t>total</t>
  </si>
  <si>
    <t>Summary</t>
  </si>
  <si>
    <t>Program</t>
  </si>
  <si>
    <t>Amount</t>
  </si>
  <si>
    <t>SBA Loan Program</t>
  </si>
  <si>
    <t>To be paid back</t>
  </si>
  <si>
    <t>Total Estimated Received</t>
  </si>
  <si>
    <t>Total repayment</t>
  </si>
  <si>
    <t>Program Calculations</t>
  </si>
  <si>
    <t>Salary Expense</t>
  </si>
  <si>
    <t>State Unemployment Exp</t>
  </si>
  <si>
    <t>Health Ins Expense</t>
  </si>
  <si>
    <t>Total Payroll Costs</t>
  </si>
  <si>
    <t>Monthly Average Cost</t>
  </si>
  <si>
    <t>SBA Loan Forgiveness</t>
  </si>
  <si>
    <t>Interest Expense</t>
  </si>
  <si>
    <t>Utility Expenses</t>
  </si>
  <si>
    <t>amount forgiven*</t>
  </si>
  <si>
    <t>*the first 8 weeks of certain expenses after loan closing are used to establish loan forgiveness amount</t>
  </si>
  <si>
    <t>COVID 19 Stimulus Bill Facility Impact Calculator</t>
  </si>
  <si>
    <t>*Loan forgiveness amount cannot exceed amount borrowed.</t>
  </si>
  <si>
    <t>Net Increase from program</t>
  </si>
  <si>
    <t>Inputs</t>
  </si>
  <si>
    <t>State and Local payroll taxes</t>
  </si>
  <si>
    <t>ER portion of Health Ins premiums</t>
  </si>
  <si>
    <t>ER portion of Pension contributions</t>
  </si>
  <si>
    <t>2019 annual amounts for:</t>
  </si>
  <si>
    <t>Gross wages</t>
  </si>
  <si>
    <t>Less SBA forgiveness estimate</t>
  </si>
  <si>
    <t>Mortgage interest paid</t>
  </si>
  <si>
    <t>Rent paid</t>
  </si>
  <si>
    <t>Utility payments</t>
  </si>
  <si>
    <t>Pension Expense</t>
  </si>
  <si>
    <t>Rent expense</t>
  </si>
  <si>
    <t>Monthly Avg x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</si>
</sst>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37" fontId="2" fillId="0" borderId="0" xfId="0" applyNumberFormat="1" applyFont="1"/>
    <xf numFmtId="0" fontId="2" fillId="0" borderId="0" xfId="0" applyFont="1" applyFill="1"/>
    <xf numFmtId="0" fontId="2" fillId="0" borderId="0" xfId="0" quotePrefix="1" applyFont="1" applyAlignment="1">
      <alignment horizontal="left"/>
    </xf>
    <xf numFmtId="37" fontId="2" fillId="0" borderId="1" xfId="0" applyNumberFormat="1" applyFont="1" applyBorder="1"/>
    <xf numFmtId="37" fontId="2" fillId="0" borderId="0" xfId="0" applyNumberFormat="1" applyFont="1" applyFill="1"/>
    <xf numFmtId="37" fontId="1" fillId="0" borderId="2" xfId="0" applyNumberFormat="1" applyFont="1" applyBorder="1"/>
    <xf numFmtId="37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7" fontId="2" fillId="0" borderId="0" xfId="0" applyNumberFormat="1" applyFont="1" applyFill="1" applyBorder="1"/>
    <xf numFmtId="0" fontId="2" fillId="0" borderId="0" xfId="0" quotePrefix="1" applyFont="1" applyFill="1" applyAlignment="1">
      <alignment horizontal="left"/>
    </xf>
    <xf numFmtId="0" fontId="1" fillId="0" borderId="0" xfId="0" quotePrefix="1" applyFont="1" applyAlignment="1">
      <alignment horizontal="left"/>
    </xf>
    <xf numFmtId="0" fontId="1" fillId="2" borderId="0" xfId="0" applyFont="1" applyFill="1" applyAlignment="1"/>
    <xf numFmtId="0" fontId="1" fillId="0" borderId="0" xfId="0" applyFont="1" applyFill="1" applyAlignment="1"/>
    <xf numFmtId="0" fontId="1" fillId="0" borderId="0" xfId="0" quotePrefix="1" applyFont="1" applyFill="1" applyAlignment="1">
      <alignment horizontal="center"/>
    </xf>
    <xf numFmtId="0" fontId="2" fillId="0" borderId="3" xfId="0" applyFont="1" applyBorder="1" applyProtection="1">
      <protection locked="0"/>
    </xf>
    <xf numFmtId="0" fontId="1" fillId="2" borderId="0" xfId="0" quotePrefix="1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01E9-F2E1-4A5A-8D67-315CF5DBE9AD}">
  <sheetPr>
    <pageSetUpPr fitToPage="1"/>
  </sheetPr>
  <dimension ref="A10:H71"/>
  <sheetViews>
    <sheetView showGridLines="0" tabSelected="1" zoomScaleNormal="100" zoomScaleSheetLayoutView="100" workbookViewId="0">
      <selection activeCell="B5" sqref="B5"/>
    </sheetView>
  </sheetViews>
  <sheetFormatPr defaultRowHeight="15.75" x14ac:dyDescent="0.25"/>
  <cols>
    <col min="1" max="1" width="33.28515625" style="1" customWidth="1"/>
    <col min="2" max="2" width="13.7109375" style="1" bestFit="1" customWidth="1"/>
    <col min="3" max="3" width="9.140625" style="1"/>
    <col min="4" max="4" width="11.140625" style="1" customWidth="1"/>
    <col min="5" max="5" width="9.140625" style="1"/>
    <col min="6" max="6" width="10.7109375" style="2" customWidth="1"/>
    <col min="7" max="7" width="9.85546875" style="1" bestFit="1" customWidth="1"/>
    <col min="8" max="8" width="13.7109375" style="1" bestFit="1" customWidth="1"/>
    <col min="9" max="16384" width="9.140625" style="1"/>
  </cols>
  <sheetData>
    <row r="10" spans="1:8" x14ac:dyDescent="0.25">
      <c r="A10" s="17" t="s">
        <v>20</v>
      </c>
      <c r="B10" s="18"/>
      <c r="C10" s="18"/>
      <c r="D10" s="18"/>
      <c r="E10" s="18"/>
      <c r="F10" s="18"/>
      <c r="G10" s="18"/>
      <c r="H10" s="18"/>
    </row>
    <row r="12" spans="1:8" x14ac:dyDescent="0.25">
      <c r="A12" s="17" t="s">
        <v>23</v>
      </c>
      <c r="B12" s="18"/>
      <c r="C12" s="18"/>
      <c r="D12" s="18"/>
      <c r="E12" s="18"/>
      <c r="F12" s="18"/>
      <c r="G12" s="18"/>
      <c r="H12" s="18"/>
    </row>
    <row r="13" spans="1:8" s="3" customFormat="1" x14ac:dyDescent="0.25">
      <c r="A13" s="15"/>
      <c r="B13" s="9"/>
      <c r="C13" s="9"/>
      <c r="D13" s="9"/>
      <c r="E13" s="9"/>
      <c r="F13" s="9"/>
      <c r="G13" s="9"/>
      <c r="H13" s="9"/>
    </row>
    <row r="14" spans="1:8" x14ac:dyDescent="0.25">
      <c r="A14" s="1" t="s">
        <v>27</v>
      </c>
    </row>
    <row r="15" spans="1:8" x14ac:dyDescent="0.25">
      <c r="A15" s="1" t="s">
        <v>28</v>
      </c>
      <c r="B15" s="16"/>
    </row>
    <row r="16" spans="1:8" x14ac:dyDescent="0.25">
      <c r="A16" s="1" t="s">
        <v>24</v>
      </c>
      <c r="B16" s="16"/>
    </row>
    <row r="17" spans="1:8" x14ac:dyDescent="0.25">
      <c r="A17" s="1" t="s">
        <v>25</v>
      </c>
      <c r="B17" s="16"/>
    </row>
    <row r="18" spans="1:8" x14ac:dyDescent="0.25">
      <c r="A18" s="1" t="s">
        <v>26</v>
      </c>
      <c r="B18" s="16"/>
    </row>
    <row r="19" spans="1:8" x14ac:dyDescent="0.25">
      <c r="A19" s="1" t="s">
        <v>30</v>
      </c>
      <c r="B19" s="16"/>
    </row>
    <row r="20" spans="1:8" x14ac:dyDescent="0.25">
      <c r="A20" s="1" t="s">
        <v>31</v>
      </c>
      <c r="B20" s="16"/>
    </row>
    <row r="21" spans="1:8" x14ac:dyDescent="0.25">
      <c r="A21" s="1" t="s">
        <v>32</v>
      </c>
      <c r="B21" s="16"/>
    </row>
    <row r="23" spans="1:8" x14ac:dyDescent="0.25">
      <c r="A23" s="18" t="s">
        <v>2</v>
      </c>
      <c r="B23" s="18"/>
      <c r="C23" s="18"/>
      <c r="D23" s="18"/>
      <c r="E23" s="18"/>
      <c r="F23" s="18"/>
      <c r="G23" s="18"/>
      <c r="H23" s="18"/>
    </row>
    <row r="25" spans="1:8" x14ac:dyDescent="0.25">
      <c r="A25" s="1" t="s">
        <v>3</v>
      </c>
      <c r="B25" s="1" t="s">
        <v>4</v>
      </c>
    </row>
    <row r="26" spans="1:8" x14ac:dyDescent="0.25">
      <c r="A26" s="1" t="s">
        <v>5</v>
      </c>
      <c r="B26" s="2">
        <f>(SUM(B15:B18))/12*2.5</f>
        <v>0</v>
      </c>
    </row>
    <row r="27" spans="1:8" ht="16.5" thickBot="1" x14ac:dyDescent="0.3">
      <c r="A27" s="4" t="s">
        <v>7</v>
      </c>
      <c r="B27" s="5">
        <f>B26</f>
        <v>0</v>
      </c>
      <c r="D27" s="6"/>
    </row>
    <row r="28" spans="1:8" x14ac:dyDescent="0.25">
      <c r="B28" s="2"/>
      <c r="D28" s="3"/>
    </row>
    <row r="29" spans="1:8" x14ac:dyDescent="0.25">
      <c r="A29" s="1" t="s">
        <v>6</v>
      </c>
      <c r="B29" s="2"/>
      <c r="D29" s="3"/>
    </row>
    <row r="30" spans="1:8" x14ac:dyDescent="0.25">
      <c r="A30" s="1" t="str">
        <f>A26</f>
        <v>SBA Loan Program</v>
      </c>
      <c r="B30" s="2">
        <f>B26</f>
        <v>0</v>
      </c>
      <c r="D30" s="3"/>
    </row>
    <row r="31" spans="1:8" x14ac:dyDescent="0.25">
      <c r="A31" s="4" t="s">
        <v>29</v>
      </c>
      <c r="B31" s="2">
        <f>-IF(B54&gt;B45,B45,B54)</f>
        <v>0</v>
      </c>
      <c r="C31" s="1" t="str">
        <f>IF(B32=0,"loan forgiveness cannot exceed borrowed amount"," ")</f>
        <v>loan forgiveness cannot exceed borrowed amount</v>
      </c>
      <c r="D31" s="3"/>
    </row>
    <row r="32" spans="1:8" ht="16.5" thickBot="1" x14ac:dyDescent="0.3">
      <c r="A32" s="1" t="s">
        <v>8</v>
      </c>
      <c r="B32" s="5">
        <f>SUM(B30:B31)</f>
        <v>0</v>
      </c>
      <c r="D32" s="6"/>
    </row>
    <row r="33" spans="1:8" x14ac:dyDescent="0.25">
      <c r="B33" s="2"/>
      <c r="D33" s="3"/>
    </row>
    <row r="34" spans="1:8" ht="16.5" thickBot="1" x14ac:dyDescent="0.3">
      <c r="A34" s="12" t="s">
        <v>22</v>
      </c>
      <c r="B34" s="7">
        <f>B27-B32</f>
        <v>0</v>
      </c>
      <c r="D34" s="8"/>
    </row>
    <row r="35" spans="1:8" ht="16.5" thickTop="1" x14ac:dyDescent="0.25">
      <c r="B35" s="2"/>
    </row>
    <row r="36" spans="1:8" x14ac:dyDescent="0.25">
      <c r="A36" s="18" t="s">
        <v>9</v>
      </c>
      <c r="B36" s="18"/>
      <c r="C36" s="18"/>
      <c r="D36" s="18"/>
      <c r="E36" s="18"/>
      <c r="F36" s="18"/>
      <c r="G36" s="18"/>
      <c r="H36" s="18"/>
    </row>
    <row r="37" spans="1:8" x14ac:dyDescent="0.25">
      <c r="B37" s="2"/>
    </row>
    <row r="38" spans="1:8" x14ac:dyDescent="0.25">
      <c r="A38" s="18" t="str">
        <f>A26</f>
        <v>SBA Loan Program</v>
      </c>
      <c r="B38" s="18"/>
      <c r="C38" s="9"/>
      <c r="F38" s="1"/>
    </row>
    <row r="39" spans="1:8" x14ac:dyDescent="0.25">
      <c r="A39" s="1" t="s">
        <v>10</v>
      </c>
      <c r="B39" s="2">
        <f>B15</f>
        <v>0</v>
      </c>
      <c r="C39" s="6"/>
      <c r="F39" s="1"/>
    </row>
    <row r="40" spans="1:8" x14ac:dyDescent="0.25">
      <c r="A40" s="1" t="s">
        <v>11</v>
      </c>
      <c r="B40" s="2">
        <f t="shared" ref="B40:B42" si="0">B16</f>
        <v>0</v>
      </c>
      <c r="C40" s="6"/>
      <c r="F40" s="1"/>
    </row>
    <row r="41" spans="1:8" x14ac:dyDescent="0.25">
      <c r="A41" s="1" t="s">
        <v>12</v>
      </c>
      <c r="B41" s="2">
        <f t="shared" si="0"/>
        <v>0</v>
      </c>
      <c r="C41" s="6"/>
      <c r="F41" s="1"/>
    </row>
    <row r="42" spans="1:8" x14ac:dyDescent="0.25">
      <c r="A42" s="1" t="s">
        <v>33</v>
      </c>
      <c r="B42" s="2">
        <f t="shared" si="0"/>
        <v>0</v>
      </c>
      <c r="C42" s="6"/>
      <c r="F42" s="1"/>
    </row>
    <row r="43" spans="1:8" x14ac:dyDescent="0.25">
      <c r="A43" s="1" t="s">
        <v>13</v>
      </c>
      <c r="B43" s="2">
        <f>SUM(B39:B42)</f>
        <v>0</v>
      </c>
      <c r="C43" s="6"/>
      <c r="F43" s="1"/>
    </row>
    <row r="44" spans="1:8" x14ac:dyDescent="0.25">
      <c r="A44" s="4" t="s">
        <v>14</v>
      </c>
      <c r="B44" s="2">
        <f>B43/12</f>
        <v>0</v>
      </c>
      <c r="C44" s="6"/>
      <c r="F44" s="1"/>
    </row>
    <row r="45" spans="1:8" ht="16.5" thickBot="1" x14ac:dyDescent="0.3">
      <c r="A45" s="4" t="s">
        <v>35</v>
      </c>
      <c r="B45" s="5">
        <f>B44*2.5</f>
        <v>0</v>
      </c>
      <c r="C45" s="10"/>
      <c r="F45" s="1"/>
    </row>
    <row r="46" spans="1:8" x14ac:dyDescent="0.25">
      <c r="B46" s="2"/>
      <c r="C46" s="6"/>
      <c r="D46" s="6"/>
      <c r="F46" s="1"/>
      <c r="H46" s="2"/>
    </row>
    <row r="47" spans="1:8" x14ac:dyDescent="0.25">
      <c r="A47" s="13" t="s">
        <v>15</v>
      </c>
      <c r="B47" s="13"/>
      <c r="C47" s="14"/>
      <c r="F47" s="1"/>
    </row>
    <row r="48" spans="1:8" x14ac:dyDescent="0.25">
      <c r="A48" s="1" t="str">
        <f>A43</f>
        <v>Total Payroll Costs</v>
      </c>
      <c r="B48" s="2">
        <f>B43</f>
        <v>0</v>
      </c>
      <c r="F48" s="1"/>
    </row>
    <row r="49" spans="1:6" x14ac:dyDescent="0.25">
      <c r="A49" s="11" t="s">
        <v>16</v>
      </c>
      <c r="B49" s="2">
        <f>B19</f>
        <v>0</v>
      </c>
      <c r="F49" s="1"/>
    </row>
    <row r="50" spans="1:6" x14ac:dyDescent="0.25">
      <c r="A50" s="3" t="s">
        <v>34</v>
      </c>
      <c r="B50" s="2">
        <f t="shared" ref="B50:B51" si="1">B20</f>
        <v>0</v>
      </c>
      <c r="F50" s="1"/>
    </row>
    <row r="51" spans="1:6" x14ac:dyDescent="0.25">
      <c r="A51" s="3" t="s">
        <v>17</v>
      </c>
      <c r="B51" s="2">
        <f t="shared" si="1"/>
        <v>0</v>
      </c>
      <c r="F51" s="1"/>
    </row>
    <row r="52" spans="1:6" x14ac:dyDescent="0.25">
      <c r="A52" s="3" t="s">
        <v>1</v>
      </c>
      <c r="B52" s="2">
        <f>SUM(B48:B51)</f>
        <v>0</v>
      </c>
      <c r="F52" s="1"/>
    </row>
    <row r="53" spans="1:6" x14ac:dyDescent="0.25">
      <c r="A53" s="3" t="s">
        <v>0</v>
      </c>
      <c r="B53" s="2">
        <f>B52/12</f>
        <v>0</v>
      </c>
      <c r="F53" s="1"/>
    </row>
    <row r="54" spans="1:6" ht="16.5" thickBot="1" x14ac:dyDescent="0.3">
      <c r="A54" s="11" t="s">
        <v>18</v>
      </c>
      <c r="B54" s="5">
        <f>B53*2</f>
        <v>0</v>
      </c>
      <c r="F54" s="1"/>
    </row>
    <row r="55" spans="1:6" x14ac:dyDescent="0.25">
      <c r="A55" s="2"/>
      <c r="F55" s="1"/>
    </row>
    <row r="56" spans="1:6" x14ac:dyDescent="0.25">
      <c r="A56" s="1" t="s">
        <v>19</v>
      </c>
      <c r="B56" s="2"/>
    </row>
    <row r="57" spans="1:6" x14ac:dyDescent="0.25">
      <c r="A57" s="1" t="s">
        <v>21</v>
      </c>
      <c r="B57" s="2"/>
    </row>
    <row r="58" spans="1:6" x14ac:dyDescent="0.25">
      <c r="B58" s="2"/>
    </row>
    <row r="59" spans="1:6" x14ac:dyDescent="0.25">
      <c r="B59" s="2"/>
    </row>
    <row r="60" spans="1:6" x14ac:dyDescent="0.25">
      <c r="B60" s="2"/>
    </row>
    <row r="61" spans="1:6" x14ac:dyDescent="0.25">
      <c r="B61" s="2"/>
    </row>
    <row r="62" spans="1:6" x14ac:dyDescent="0.25">
      <c r="B62" s="2"/>
    </row>
    <row r="63" spans="1:6" x14ac:dyDescent="0.25">
      <c r="B63" s="2"/>
    </row>
    <row r="64" spans="1:6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</sheetData>
  <sheetProtection selectLockedCells="1"/>
  <mergeCells count="5">
    <mergeCell ref="A10:H10"/>
    <mergeCell ref="A38:B38"/>
    <mergeCell ref="A23:H23"/>
    <mergeCell ref="A36:H36"/>
    <mergeCell ref="A12:H12"/>
  </mergeCells>
  <printOptions horizontalCentered="1" verticalCentered="1"/>
  <pageMargins left="0.7" right="0.7" top="0.75" bottom="0.75" header="0.3" footer="0.3"/>
  <pageSetup scale="78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 Sheet</vt:lpstr>
      <vt:lpstr>'Print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Rapos</dc:creator>
  <cp:lastModifiedBy>Jodi Boyne</cp:lastModifiedBy>
  <cp:lastPrinted>2020-04-01T19:13:11Z</cp:lastPrinted>
  <dcterms:created xsi:type="dcterms:W3CDTF">2020-03-31T17:36:28Z</dcterms:created>
  <dcterms:modified xsi:type="dcterms:W3CDTF">2020-04-08T15:15:35Z</dcterms:modified>
</cp:coreProperties>
</file>